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RAC Grand Masters" sheetId="1" r:id="rId1"/>
    <sheet name="RAC Veterans" sheetId="2" r:id="rId2"/>
    <sheet name="FUN Masters" sheetId="3" r:id="rId3"/>
  </sheets>
  <definedNames/>
  <calcPr fullCalcOnLoad="1"/>
</workbook>
</file>

<file path=xl/sharedStrings.xml><?xml version="1.0" encoding="utf-8"?>
<sst xmlns="http://schemas.openxmlformats.org/spreadsheetml/2006/main" count="114" uniqueCount="47">
  <si>
    <t>koeficient pro logaritmické body</t>
  </si>
  <si>
    <t>Masters Cup 2009</t>
  </si>
  <si>
    <t>Poč. záv./CTL</t>
  </si>
  <si>
    <t>Celkem</t>
  </si>
  <si>
    <t>Poř.</t>
  </si>
  <si>
    <t>Jméno</t>
  </si>
  <si>
    <t>Body</t>
  </si>
  <si>
    <t>Grand Masters</t>
  </si>
  <si>
    <t>Hrubý Roman</t>
  </si>
  <si>
    <t>Vrána Petr</t>
  </si>
  <si>
    <t>Hrubá Dagmar</t>
  </si>
  <si>
    <t xml:space="preserve"> </t>
  </si>
  <si>
    <t>Štrambach Ladislav</t>
  </si>
  <si>
    <t>Mrůzek Pavel</t>
  </si>
  <si>
    <t>Rott Petr</t>
  </si>
  <si>
    <t>Novotný Antonín</t>
  </si>
  <si>
    <t>Dvořák Michal</t>
  </si>
  <si>
    <t>Ehl Vladimír</t>
  </si>
  <si>
    <t>Nejtek Petr</t>
  </si>
  <si>
    <t>Veterans</t>
  </si>
  <si>
    <t>Mielec Lubomír</t>
  </si>
  <si>
    <t xml:space="preserve">Kučera Petr sen. </t>
  </si>
  <si>
    <t>Haubolt Petr</t>
  </si>
  <si>
    <t>Koblasa Stanislav</t>
  </si>
  <si>
    <t>Hromádka Josef</t>
  </si>
  <si>
    <t>Rašovský Jaroslav</t>
  </si>
  <si>
    <t>Vykydal Jaroslav</t>
  </si>
  <si>
    <t>Škola Jaroslav</t>
  </si>
  <si>
    <t>Švec Ladislav</t>
  </si>
  <si>
    <t>Straček Oldřich</t>
  </si>
  <si>
    <t>Podzimek Petr</t>
  </si>
  <si>
    <t>* * *</t>
  </si>
  <si>
    <t xml:space="preserve">Poř. </t>
  </si>
  <si>
    <t>Masters</t>
  </si>
  <si>
    <t>Neumann Lukáš</t>
  </si>
  <si>
    <t>Hrdina Patrik</t>
  </si>
  <si>
    <t>Toth Martin</t>
  </si>
  <si>
    <t>Štěpánek Jan</t>
  </si>
  <si>
    <t>Netík Pavel</t>
  </si>
  <si>
    <t>Diviš Ivo</t>
  </si>
  <si>
    <t>Loužek Karel</t>
  </si>
  <si>
    <t>Altmann Tomáš</t>
  </si>
  <si>
    <t>Raška Marek</t>
  </si>
  <si>
    <t>Tíkal Petr</t>
  </si>
  <si>
    <t>Himmel Jiří</t>
  </si>
  <si>
    <t>Vaněk Václav</t>
  </si>
  <si>
    <t>* * *  - závod se neuskutečnil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</si>
</sst>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color indexed="12"/>
      <name val="Arial CE"/>
      <family val="2"/>
    </font>
    <font>
      <sz val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9" borderId="0" applyNumberFormat="0" applyBorder="0" applyAlignment="0" applyProtection="0"/>
    <xf numFmtId="164" fontId="6" fillId="10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11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3" borderId="8" applyNumberFormat="0" applyAlignment="0" applyProtection="0"/>
    <xf numFmtId="164" fontId="16" fillId="5" borderId="8" applyNumberFormat="0" applyAlignment="0" applyProtection="0"/>
    <xf numFmtId="164" fontId="17" fillId="5" borderId="9" applyNumberFormat="0" applyAlignment="0" applyProtection="0"/>
    <xf numFmtId="164" fontId="18" fillId="0" borderId="0" applyNumberFormat="0" applyFill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16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Font="1" applyAlignment="1">
      <alignment/>
    </xf>
    <xf numFmtId="164" fontId="0" fillId="0" borderId="0" xfId="0" applyFill="1" applyAlignment="1">
      <alignment/>
    </xf>
    <xf numFmtId="164" fontId="20" fillId="0" borderId="0" xfId="0" applyFont="1" applyAlignment="1">
      <alignment/>
    </xf>
    <xf numFmtId="164" fontId="19" fillId="0" borderId="10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left" textRotation="90"/>
    </xf>
    <xf numFmtId="164" fontId="0" fillId="2" borderId="12" xfId="0" applyNumberFormat="1" applyFont="1" applyFill="1" applyBorder="1" applyAlignment="1">
      <alignment horizontal="left" textRotation="90"/>
    </xf>
    <xf numFmtId="164" fontId="0" fillId="2" borderId="12" xfId="0" applyNumberFormat="1" applyFill="1" applyBorder="1" applyAlignment="1">
      <alignment horizontal="left" textRotation="90"/>
    </xf>
    <xf numFmtId="164" fontId="0" fillId="2" borderId="13" xfId="0" applyNumberFormat="1" applyFont="1" applyFill="1" applyBorder="1" applyAlignment="1">
      <alignment horizontal="left" textRotation="90"/>
    </xf>
    <xf numFmtId="164" fontId="0" fillId="2" borderId="14" xfId="0" applyNumberFormat="1" applyFont="1" applyFill="1" applyBorder="1" applyAlignment="1">
      <alignment horizontal="left" textRotation="90"/>
    </xf>
    <xf numFmtId="164" fontId="0" fillId="0" borderId="15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19" fillId="0" borderId="16" xfId="0" applyNumberFormat="1" applyFont="1" applyBorder="1" applyAlignment="1">
      <alignment/>
    </xf>
    <xf numFmtId="164" fontId="19" fillId="0" borderId="17" xfId="0" applyNumberFormat="1" applyFont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164" fontId="19" fillId="0" borderId="26" xfId="0" applyNumberFormat="1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30" xfId="0" applyNumberFormat="1" applyFont="1" applyBorder="1" applyAlignment="1">
      <alignment horizontal="center"/>
    </xf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3" xfId="0" applyNumberFormat="1" applyFon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1" fillId="2" borderId="35" xfId="0" applyNumberFormat="1" applyFont="1" applyFill="1" applyBorder="1" applyAlignment="1">
      <alignment/>
    </xf>
    <xf numFmtId="164" fontId="0" fillId="2" borderId="36" xfId="0" applyNumberFormat="1" applyFill="1" applyBorder="1" applyAlignment="1">
      <alignment/>
    </xf>
    <xf numFmtId="164" fontId="0" fillId="2" borderId="37" xfId="0" applyNumberFormat="1" applyFill="1" applyBorder="1" applyAlignment="1">
      <alignment/>
    </xf>
    <xf numFmtId="164" fontId="0" fillId="2" borderId="38" xfId="0" applyNumberFormat="1" applyFill="1" applyBorder="1" applyAlignment="1">
      <alignment/>
    </xf>
    <xf numFmtId="164" fontId="0" fillId="5" borderId="39" xfId="0" applyNumberFormat="1" applyFill="1" applyBorder="1" applyAlignment="1">
      <alignment/>
    </xf>
    <xf numFmtId="164" fontId="0" fillId="5" borderId="40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36" xfId="0" applyNumberFormat="1" applyFill="1" applyBorder="1" applyAlignment="1">
      <alignment horizontal="center"/>
    </xf>
    <xf numFmtId="164" fontId="0" fillId="2" borderId="42" xfId="0" applyNumberFormat="1" applyFont="1" applyFill="1" applyBorder="1" applyAlignment="1">
      <alignment/>
    </xf>
    <xf numFmtId="164" fontId="0" fillId="2" borderId="34" xfId="0" applyNumberFormat="1" applyFill="1" applyBorder="1" applyAlignment="1">
      <alignment/>
    </xf>
    <xf numFmtId="164" fontId="0" fillId="2" borderId="40" xfId="0" applyNumberFormat="1" applyFill="1" applyBorder="1" applyAlignment="1">
      <alignment/>
    </xf>
    <xf numFmtId="164" fontId="0" fillId="2" borderId="43" xfId="0" applyNumberFormat="1" applyFill="1" applyBorder="1" applyAlignment="1">
      <alignment/>
    </xf>
    <xf numFmtId="164" fontId="0" fillId="2" borderId="35" xfId="0" applyNumberFormat="1" applyFont="1" applyFill="1" applyBorder="1" applyAlignment="1">
      <alignment/>
    </xf>
    <xf numFmtId="164" fontId="1" fillId="2" borderId="44" xfId="0" applyNumberFormat="1" applyFont="1" applyFill="1" applyBorder="1" applyAlignment="1">
      <alignment/>
    </xf>
    <xf numFmtId="164" fontId="0" fillId="2" borderId="45" xfId="0" applyNumberFormat="1" applyFill="1" applyBorder="1" applyAlignment="1">
      <alignment/>
    </xf>
    <xf numFmtId="164" fontId="0" fillId="2" borderId="46" xfId="0" applyNumberFormat="1" applyFill="1" applyBorder="1" applyAlignment="1">
      <alignment/>
    </xf>
    <xf numFmtId="164" fontId="0" fillId="2" borderId="47" xfId="0" applyNumberFormat="1" applyFill="1" applyBorder="1" applyAlignment="1">
      <alignment/>
    </xf>
    <xf numFmtId="164" fontId="0" fillId="5" borderId="30" xfId="0" applyNumberFormat="1" applyFill="1" applyBorder="1" applyAlignment="1">
      <alignment/>
    </xf>
    <xf numFmtId="164" fontId="0" fillId="5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22" fillId="0" borderId="0" xfId="0" applyFont="1" applyAlignment="1">
      <alignment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1" fillId="2" borderId="49" xfId="0" applyNumberFormat="1" applyFont="1" applyFill="1" applyBorder="1" applyAlignment="1">
      <alignment/>
    </xf>
    <xf numFmtId="164" fontId="0" fillId="2" borderId="50" xfId="0" applyNumberFormat="1" applyFill="1" applyBorder="1" applyAlignment="1">
      <alignment/>
    </xf>
    <xf numFmtId="164" fontId="0" fillId="2" borderId="51" xfId="0" applyNumberFormat="1" applyFill="1" applyBorder="1" applyAlignment="1">
      <alignment/>
    </xf>
    <xf numFmtId="164" fontId="0" fillId="2" borderId="52" xfId="0" applyNumberFormat="1" applyFill="1" applyBorder="1" applyAlignment="1">
      <alignment/>
    </xf>
    <xf numFmtId="164" fontId="0" fillId="2" borderId="24" xfId="0" applyNumberFormat="1" applyFont="1" applyFill="1" applyBorder="1" applyAlignment="1">
      <alignment/>
    </xf>
    <xf numFmtId="164" fontId="0" fillId="2" borderId="23" xfId="0" applyNumberFormat="1" applyFill="1" applyBorder="1" applyAlignment="1">
      <alignment/>
    </xf>
    <xf numFmtId="164" fontId="0" fillId="2" borderId="27" xfId="0" applyNumberFormat="1" applyFill="1" applyBorder="1" applyAlignment="1">
      <alignment/>
    </xf>
    <xf numFmtId="164" fontId="0" fillId="2" borderId="53" xfId="0" applyNumberFormat="1" applyFill="1" applyBorder="1" applyAlignment="1">
      <alignment/>
    </xf>
    <xf numFmtId="164" fontId="0" fillId="0" borderId="54" xfId="0" applyNumberFormat="1" applyFill="1" applyBorder="1" applyAlignment="1">
      <alignment horizontal="center"/>
    </xf>
    <xf numFmtId="164" fontId="19" fillId="0" borderId="45" xfId="0" applyNumberFormat="1" applyFont="1" applyBorder="1" applyAlignment="1">
      <alignment horizontal="center"/>
    </xf>
    <xf numFmtId="164" fontId="19" fillId="0" borderId="44" xfId="0" applyNumberFormat="1" applyFont="1" applyBorder="1" applyAlignment="1">
      <alignment horizontal="center"/>
    </xf>
    <xf numFmtId="164" fontId="19" fillId="0" borderId="55" xfId="0" applyNumberFormat="1" applyFont="1" applyBorder="1" applyAlignment="1">
      <alignment horizontal="center"/>
    </xf>
    <xf numFmtId="164" fontId="19" fillId="0" borderId="46" xfId="0" applyNumberFormat="1" applyFont="1" applyBorder="1" applyAlignment="1">
      <alignment horizontal="center"/>
    </xf>
    <xf numFmtId="164" fontId="19" fillId="0" borderId="56" xfId="0" applyNumberFormat="1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48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0" fillId="5" borderId="57" xfId="0" applyNumberFormat="1" applyFill="1" applyBorder="1" applyAlignment="1">
      <alignment/>
    </xf>
    <xf numFmtId="164" fontId="0" fillId="5" borderId="51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O2" sqref="O2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12" width="4.75390625" style="0" customWidth="1"/>
    <col min="13" max="22" width="5.75390625" style="0" customWidth="1"/>
    <col min="23" max="23" width="7.75390625" style="0" customWidth="1"/>
  </cols>
  <sheetData>
    <row r="1" spans="1:17" ht="12.75">
      <c r="A1" s="1">
        <v>4</v>
      </c>
      <c r="B1" s="2" t="s">
        <v>0</v>
      </c>
      <c r="H1" s="3"/>
      <c r="Q1" s="4"/>
    </row>
    <row r="2" spans="1:17" ht="12.75">
      <c r="A2" s="5"/>
      <c r="B2" s="6"/>
      <c r="H2" s="6"/>
      <c r="Q2" s="4"/>
    </row>
    <row r="3" spans="1:24" ht="32.25" customHeight="1">
      <c r="A3" s="7" t="s">
        <v>1</v>
      </c>
      <c r="B3" s="7"/>
      <c r="C3" s="8">
        <v>92114</v>
      </c>
      <c r="D3" s="9">
        <v>92130</v>
      </c>
      <c r="E3" s="9">
        <v>91803</v>
      </c>
      <c r="F3" s="10">
        <v>92005</v>
      </c>
      <c r="G3" s="9">
        <v>92006</v>
      </c>
      <c r="H3" s="11">
        <v>91509</v>
      </c>
      <c r="I3" s="11">
        <v>91615</v>
      </c>
      <c r="J3" s="11">
        <v>92139</v>
      </c>
      <c r="K3" s="11">
        <v>92141</v>
      </c>
      <c r="L3" s="12">
        <v>92206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4">
        <v>5</v>
      </c>
      <c r="X3" s="15"/>
    </row>
    <row r="4" spans="1:24" ht="12.75">
      <c r="A4" s="16"/>
      <c r="B4" s="17" t="s">
        <v>2</v>
      </c>
      <c r="C4" s="18">
        <v>4</v>
      </c>
      <c r="D4" s="19">
        <v>4</v>
      </c>
      <c r="E4" s="19">
        <v>6</v>
      </c>
      <c r="F4" s="20">
        <v>5</v>
      </c>
      <c r="G4" s="20">
        <v>6</v>
      </c>
      <c r="H4" s="19">
        <v>4</v>
      </c>
      <c r="I4" s="19">
        <v>2</v>
      </c>
      <c r="J4" s="19">
        <v>5</v>
      </c>
      <c r="K4" s="19">
        <v>6</v>
      </c>
      <c r="L4" s="21">
        <v>0</v>
      </c>
      <c r="M4" s="22">
        <f aca="true" t="shared" si="0" ref="M4:V4">IF(C3,C3,"")</f>
        <v>92114</v>
      </c>
      <c r="N4" s="22">
        <f t="shared" si="0"/>
        <v>92130</v>
      </c>
      <c r="O4" s="22">
        <f t="shared" si="0"/>
        <v>91803</v>
      </c>
      <c r="P4" s="22">
        <f t="shared" si="0"/>
        <v>92005</v>
      </c>
      <c r="Q4" s="22">
        <f t="shared" si="0"/>
        <v>92006</v>
      </c>
      <c r="R4" s="22">
        <f t="shared" si="0"/>
        <v>91509</v>
      </c>
      <c r="S4" s="22">
        <f t="shared" si="0"/>
        <v>91615</v>
      </c>
      <c r="T4" s="22">
        <f t="shared" si="0"/>
        <v>92139</v>
      </c>
      <c r="U4" s="22">
        <f t="shared" si="0"/>
        <v>92141</v>
      </c>
      <c r="V4" s="23">
        <f t="shared" si="0"/>
        <v>92206</v>
      </c>
      <c r="W4" s="24" t="s">
        <v>3</v>
      </c>
      <c r="X4" s="25"/>
    </row>
    <row r="5" spans="1:24" ht="12.75">
      <c r="A5" s="26" t="s">
        <v>4</v>
      </c>
      <c r="B5" s="27" t="s">
        <v>5</v>
      </c>
      <c r="C5" s="26" t="s">
        <v>4</v>
      </c>
      <c r="D5" s="28" t="s">
        <v>4</v>
      </c>
      <c r="E5" s="28" t="s">
        <v>4</v>
      </c>
      <c r="F5" s="28" t="s">
        <v>4</v>
      </c>
      <c r="G5" s="28" t="s">
        <v>4</v>
      </c>
      <c r="H5" s="28" t="s">
        <v>4</v>
      </c>
      <c r="I5" s="28" t="s">
        <v>4</v>
      </c>
      <c r="J5" s="28" t="s">
        <v>4</v>
      </c>
      <c r="K5" s="28" t="s">
        <v>4</v>
      </c>
      <c r="L5" s="29" t="s">
        <v>4</v>
      </c>
      <c r="M5" s="28" t="s">
        <v>6</v>
      </c>
      <c r="N5" s="30" t="s">
        <v>6</v>
      </c>
      <c r="O5" s="30" t="s">
        <v>6</v>
      </c>
      <c r="P5" s="30" t="s">
        <v>6</v>
      </c>
      <c r="Q5" s="30" t="s">
        <v>6</v>
      </c>
      <c r="R5" s="27" t="s">
        <v>6</v>
      </c>
      <c r="S5" s="27" t="s">
        <v>6</v>
      </c>
      <c r="T5" s="27" t="s">
        <v>6</v>
      </c>
      <c r="U5" s="27" t="s">
        <v>6</v>
      </c>
      <c r="V5" s="27" t="s">
        <v>6</v>
      </c>
      <c r="W5" s="24"/>
      <c r="X5" s="25"/>
    </row>
    <row r="6" spans="1:24" ht="12.75">
      <c r="A6" s="31"/>
      <c r="B6" s="32" t="s">
        <v>7</v>
      </c>
      <c r="C6" s="31"/>
      <c r="D6" s="33"/>
      <c r="E6" s="33"/>
      <c r="F6" s="33"/>
      <c r="G6" s="33"/>
      <c r="H6" s="33"/>
      <c r="I6" s="33"/>
      <c r="J6" s="33"/>
      <c r="K6" s="33"/>
      <c r="L6" s="34"/>
      <c r="M6" s="33"/>
      <c r="N6" s="35"/>
      <c r="O6" s="35"/>
      <c r="P6" s="35"/>
      <c r="Q6" s="35"/>
      <c r="R6" s="32"/>
      <c r="S6" s="32"/>
      <c r="T6" s="32"/>
      <c r="U6" s="32"/>
      <c r="V6" s="32"/>
      <c r="W6" s="36"/>
      <c r="X6" s="25"/>
    </row>
    <row r="7" spans="1:23" ht="12.75">
      <c r="A7" s="37">
        <v>1</v>
      </c>
      <c r="B7" s="38" t="s">
        <v>8</v>
      </c>
      <c r="C7" s="39">
        <v>0</v>
      </c>
      <c r="D7" s="40"/>
      <c r="E7" s="40">
        <v>1</v>
      </c>
      <c r="F7" s="40">
        <v>1</v>
      </c>
      <c r="G7" s="40">
        <v>5</v>
      </c>
      <c r="H7" s="40">
        <v>2</v>
      </c>
      <c r="I7" s="40">
        <v>2</v>
      </c>
      <c r="J7" s="40">
        <v>1</v>
      </c>
      <c r="K7" s="40">
        <v>1</v>
      </c>
      <c r="L7" s="41"/>
      <c r="M7" s="42">
        <f aca="true" t="shared" si="1" ref="M7:M17">IF((C7&gt;0),ROUND((101+1000*(LOG10($C$4)-LOG10(C7)))*$A$1,0),0)</f>
        <v>0</v>
      </c>
      <c r="N7" s="43">
        <f aca="true" t="shared" si="2" ref="N7:N17">IF((D7&gt;0),ROUND((101+1000*(LOG10($D$4)-LOG10(D7)))*$A$1,0),0)</f>
        <v>0</v>
      </c>
      <c r="O7" s="43">
        <f aca="true" t="shared" si="3" ref="O7:O17">IF((E7&gt;0),ROUND((101+1000*(LOG10($E$4)-LOG10(E7)))*$A$1,0),0)</f>
        <v>3517</v>
      </c>
      <c r="P7" s="43">
        <f aca="true" t="shared" si="4" ref="P7:P17">IF((F7&gt;0),ROUND((101+1000*(LOG10($F$4)-LOG10(F7)))*$A$1,0),0)</f>
        <v>3200</v>
      </c>
      <c r="Q7" s="43">
        <f aca="true" t="shared" si="5" ref="Q7:Q17">IF((G7&gt;0),ROUND((101+1000*(LOG10($G$4)-LOG10(G7)))*$A$1,0),0)</f>
        <v>721</v>
      </c>
      <c r="R7" s="43">
        <f aca="true" t="shared" si="6" ref="R7:R17">IF((H7&gt;0),ROUND((101+1000*(LOG10($H$4)-LOG10(H7)))*$A$1,0),0)</f>
        <v>1608</v>
      </c>
      <c r="S7" s="43">
        <f aca="true" t="shared" si="7" ref="S7:S17">IF((I7&gt;0),ROUND((101+1000*(LOG10($I$4)-LOG10(I7)))*$A$1,0),0)</f>
        <v>404</v>
      </c>
      <c r="T7" s="43">
        <f aca="true" t="shared" si="8" ref="T7:T17">IF((J7&gt;0),ROUND((101+1000*(LOG10($J$4)-LOG10(J7)))*$A$1,0),0)</f>
        <v>3200</v>
      </c>
      <c r="U7" s="43">
        <f aca="true" t="shared" si="9" ref="U7:U17">IF((K7&gt;0),ROUND((101+1000*(LOG10($K$4)-LOG10(K7)))*$A$1,0),0)</f>
        <v>3517</v>
      </c>
      <c r="V7" s="43">
        <f aca="true" t="shared" si="10" ref="V7:V17">IF((L7&gt;0),ROUND((101+1000*(LOG10($L$4)-LOG10(L7)))*$A$1,0),0)</f>
        <v>0</v>
      </c>
      <c r="W7" s="44">
        <f>SUM(LARGE(M7:V7,1),LARGE(M7:V7,2),LARGE(M7:V7,3),LARGE(M7:V7,4),LARGE(M7:V7,5))</f>
        <v>15042</v>
      </c>
    </row>
    <row r="8" spans="1:23" ht="12.75">
      <c r="A8" s="45">
        <v>2</v>
      </c>
      <c r="B8" s="46" t="s">
        <v>9</v>
      </c>
      <c r="C8" s="47">
        <v>1</v>
      </c>
      <c r="D8" s="48">
        <v>1</v>
      </c>
      <c r="E8" s="48">
        <v>2</v>
      </c>
      <c r="F8" s="48">
        <v>2</v>
      </c>
      <c r="G8" s="48">
        <v>1</v>
      </c>
      <c r="H8" s="48"/>
      <c r="I8" s="48"/>
      <c r="J8" s="48">
        <v>5</v>
      </c>
      <c r="K8" s="48">
        <v>2</v>
      </c>
      <c r="L8" s="49"/>
      <c r="M8" s="42">
        <f t="shared" si="1"/>
        <v>2812</v>
      </c>
      <c r="N8" s="43">
        <f t="shared" si="2"/>
        <v>2812</v>
      </c>
      <c r="O8" s="43">
        <f t="shared" si="3"/>
        <v>2312</v>
      </c>
      <c r="P8" s="43">
        <f t="shared" si="4"/>
        <v>1996</v>
      </c>
      <c r="Q8" s="43">
        <f t="shared" si="5"/>
        <v>3517</v>
      </c>
      <c r="R8" s="43">
        <f t="shared" si="6"/>
        <v>0</v>
      </c>
      <c r="S8" s="43">
        <f t="shared" si="7"/>
        <v>0</v>
      </c>
      <c r="T8" s="43">
        <f t="shared" si="8"/>
        <v>404</v>
      </c>
      <c r="U8" s="43">
        <f t="shared" si="9"/>
        <v>2312</v>
      </c>
      <c r="V8" s="43">
        <f t="shared" si="10"/>
        <v>0</v>
      </c>
      <c r="W8" s="44">
        <f>SUM(LARGE(M8:V8,1),LARGE(M8:V8,2),LARGE(M8:V8,3),LARGE(M8:V8,4),LARGE(M8:V8,5))</f>
        <v>13765</v>
      </c>
    </row>
    <row r="9" spans="1:24" ht="12.75">
      <c r="A9" s="37">
        <v>3</v>
      </c>
      <c r="B9" s="50" t="s">
        <v>10</v>
      </c>
      <c r="C9" s="39">
        <v>0</v>
      </c>
      <c r="D9" s="40"/>
      <c r="E9" s="40">
        <v>5</v>
      </c>
      <c r="F9" s="40">
        <v>3</v>
      </c>
      <c r="G9" s="40">
        <v>2</v>
      </c>
      <c r="H9" s="40">
        <v>1</v>
      </c>
      <c r="I9" s="40">
        <v>1</v>
      </c>
      <c r="J9" s="40">
        <v>4</v>
      </c>
      <c r="K9" s="40">
        <v>5</v>
      </c>
      <c r="L9" s="41"/>
      <c r="M9" s="42">
        <f t="shared" si="1"/>
        <v>0</v>
      </c>
      <c r="N9" s="43">
        <f t="shared" si="2"/>
        <v>0</v>
      </c>
      <c r="O9" s="43">
        <f t="shared" si="3"/>
        <v>721</v>
      </c>
      <c r="P9" s="43">
        <f t="shared" si="4"/>
        <v>1291</v>
      </c>
      <c r="Q9" s="43">
        <f t="shared" si="5"/>
        <v>2312</v>
      </c>
      <c r="R9" s="43">
        <f t="shared" si="6"/>
        <v>2812</v>
      </c>
      <c r="S9" s="43">
        <f t="shared" si="7"/>
        <v>1608</v>
      </c>
      <c r="T9" s="43">
        <f t="shared" si="8"/>
        <v>792</v>
      </c>
      <c r="U9" s="43">
        <f t="shared" si="9"/>
        <v>721</v>
      </c>
      <c r="V9" s="43">
        <f t="shared" si="10"/>
        <v>0</v>
      </c>
      <c r="W9" s="44">
        <f>SUM(LARGE(M9:V9,1),LARGE(M9:V9,2),LARGE(M9:V9,3),LARGE(M9:V9,4),LARGE(M9:V9,5))</f>
        <v>8815</v>
      </c>
      <c r="X9" t="s">
        <v>11</v>
      </c>
    </row>
    <row r="10" spans="1:23" ht="12.75">
      <c r="A10" s="45">
        <v>4</v>
      </c>
      <c r="B10" s="38" t="s">
        <v>12</v>
      </c>
      <c r="C10" s="39">
        <v>2</v>
      </c>
      <c r="D10" s="40">
        <v>2</v>
      </c>
      <c r="E10" s="40">
        <v>4</v>
      </c>
      <c r="F10" s="40"/>
      <c r="G10" s="40">
        <v>3</v>
      </c>
      <c r="H10" s="40"/>
      <c r="I10" s="40"/>
      <c r="J10" s="40">
        <v>3</v>
      </c>
      <c r="K10" s="40">
        <v>4</v>
      </c>
      <c r="L10" s="41"/>
      <c r="M10" s="42">
        <f t="shared" si="1"/>
        <v>1608</v>
      </c>
      <c r="N10" s="43">
        <f t="shared" si="2"/>
        <v>1608</v>
      </c>
      <c r="O10" s="43">
        <f t="shared" si="3"/>
        <v>1108</v>
      </c>
      <c r="P10" s="43">
        <f t="shared" si="4"/>
        <v>0</v>
      </c>
      <c r="Q10" s="43">
        <f t="shared" si="5"/>
        <v>1608</v>
      </c>
      <c r="R10" s="43">
        <f t="shared" si="6"/>
        <v>0</v>
      </c>
      <c r="S10" s="43">
        <f t="shared" si="7"/>
        <v>0</v>
      </c>
      <c r="T10" s="43">
        <f t="shared" si="8"/>
        <v>1291</v>
      </c>
      <c r="U10" s="43">
        <f t="shared" si="9"/>
        <v>1108</v>
      </c>
      <c r="V10" s="43">
        <f t="shared" si="10"/>
        <v>0</v>
      </c>
      <c r="W10" s="44">
        <f>SUM(LARGE(M10:V10,1),LARGE(M10:V10,2),LARGE(M10:V10,3),LARGE(M10:V10,4),LARGE(M10:V10,5))</f>
        <v>7223</v>
      </c>
    </row>
    <row r="11" spans="1:23" ht="12.75">
      <c r="A11" s="37">
        <v>5</v>
      </c>
      <c r="B11" s="38" t="s">
        <v>13</v>
      </c>
      <c r="C11" s="39"/>
      <c r="D11" s="40"/>
      <c r="E11" s="40">
        <v>3</v>
      </c>
      <c r="F11" s="40"/>
      <c r="G11" s="40"/>
      <c r="H11" s="40"/>
      <c r="I11" s="40"/>
      <c r="J11" s="40">
        <v>2</v>
      </c>
      <c r="K11" s="40">
        <v>3</v>
      </c>
      <c r="L11" s="41"/>
      <c r="M11" s="42">
        <f t="shared" si="1"/>
        <v>0</v>
      </c>
      <c r="N11" s="43">
        <f t="shared" si="2"/>
        <v>0</v>
      </c>
      <c r="O11" s="43">
        <f t="shared" si="3"/>
        <v>1608</v>
      </c>
      <c r="P11" s="43">
        <f t="shared" si="4"/>
        <v>0</v>
      </c>
      <c r="Q11" s="43">
        <f t="shared" si="5"/>
        <v>0</v>
      </c>
      <c r="R11" s="43">
        <f t="shared" si="6"/>
        <v>0</v>
      </c>
      <c r="S11" s="43">
        <f t="shared" si="7"/>
        <v>0</v>
      </c>
      <c r="T11" s="43">
        <f t="shared" si="8"/>
        <v>1996</v>
      </c>
      <c r="U11" s="43">
        <f t="shared" si="9"/>
        <v>1608</v>
      </c>
      <c r="V11" s="43">
        <f t="shared" si="10"/>
        <v>0</v>
      </c>
      <c r="W11" s="44">
        <f>SUM(LARGE(M11:V11,1),LARGE(M11:V11,2),LARGE(M11:V11,3),LARGE(M11:V11,4),LARGE(M11:V11,5))</f>
        <v>5212</v>
      </c>
    </row>
    <row r="12" spans="1:23" ht="12.75">
      <c r="A12" s="45">
        <v>6</v>
      </c>
      <c r="B12" s="50" t="s">
        <v>14</v>
      </c>
      <c r="C12" s="39">
        <v>3</v>
      </c>
      <c r="D12" s="40"/>
      <c r="E12" s="40">
        <v>6</v>
      </c>
      <c r="F12" s="40">
        <v>4</v>
      </c>
      <c r="G12" s="40">
        <v>4</v>
      </c>
      <c r="H12" s="40"/>
      <c r="I12" s="40"/>
      <c r="J12" s="40"/>
      <c r="K12" s="40">
        <v>6</v>
      </c>
      <c r="L12" s="41"/>
      <c r="M12" s="42">
        <f t="shared" si="1"/>
        <v>904</v>
      </c>
      <c r="N12" s="43">
        <f t="shared" si="2"/>
        <v>0</v>
      </c>
      <c r="O12" s="43">
        <f t="shared" si="3"/>
        <v>404</v>
      </c>
      <c r="P12" s="43">
        <f t="shared" si="4"/>
        <v>792</v>
      </c>
      <c r="Q12" s="43">
        <f t="shared" si="5"/>
        <v>1108</v>
      </c>
      <c r="R12" s="43">
        <f t="shared" si="6"/>
        <v>0</v>
      </c>
      <c r="S12" s="43">
        <f t="shared" si="7"/>
        <v>0</v>
      </c>
      <c r="T12" s="43">
        <f t="shared" si="8"/>
        <v>0</v>
      </c>
      <c r="U12" s="43">
        <f t="shared" si="9"/>
        <v>404</v>
      </c>
      <c r="V12" s="43">
        <f t="shared" si="10"/>
        <v>0</v>
      </c>
      <c r="W12" s="44">
        <f>SUM(LARGE(M12:V12,1),LARGE(M12:V12,2),LARGE(M12:V12,3),LARGE(M12:V12,4),LARGE(M12:V12,5))</f>
        <v>3612</v>
      </c>
    </row>
    <row r="13" spans="1:23" ht="12.75">
      <c r="A13" s="37">
        <v>7</v>
      </c>
      <c r="B13" s="50" t="s">
        <v>15</v>
      </c>
      <c r="C13" s="39">
        <v>4</v>
      </c>
      <c r="D13" s="40">
        <v>4</v>
      </c>
      <c r="E13" s="40"/>
      <c r="F13" s="40">
        <v>5</v>
      </c>
      <c r="G13" s="40">
        <v>6</v>
      </c>
      <c r="H13" s="40"/>
      <c r="I13" s="40"/>
      <c r="J13" s="40"/>
      <c r="K13" s="40"/>
      <c r="L13" s="41"/>
      <c r="M13" s="42">
        <f t="shared" si="1"/>
        <v>404</v>
      </c>
      <c r="N13" s="43">
        <f t="shared" si="2"/>
        <v>404</v>
      </c>
      <c r="O13" s="43">
        <f t="shared" si="3"/>
        <v>0</v>
      </c>
      <c r="P13" s="43">
        <f t="shared" si="4"/>
        <v>404</v>
      </c>
      <c r="Q13" s="43">
        <f t="shared" si="5"/>
        <v>404</v>
      </c>
      <c r="R13" s="43">
        <f t="shared" si="6"/>
        <v>0</v>
      </c>
      <c r="S13" s="43">
        <f t="shared" si="7"/>
        <v>0</v>
      </c>
      <c r="T13" s="43">
        <f t="shared" si="8"/>
        <v>0</v>
      </c>
      <c r="U13" s="43">
        <f t="shared" si="9"/>
        <v>0</v>
      </c>
      <c r="V13" s="43">
        <f t="shared" si="10"/>
        <v>0</v>
      </c>
      <c r="W13" s="44">
        <f>SUM(LARGE(M13:V13,1),LARGE(M13:V13,2),LARGE(M13:V13,3),LARGE(M13:V13,4),LARGE(M13:V13,5))</f>
        <v>1616</v>
      </c>
    </row>
    <row r="14" spans="1:23" ht="12.75">
      <c r="A14" s="45">
        <v>8</v>
      </c>
      <c r="B14" s="38" t="s">
        <v>16</v>
      </c>
      <c r="C14" s="39"/>
      <c r="D14" s="40"/>
      <c r="E14" s="40"/>
      <c r="F14" s="40"/>
      <c r="G14" s="40"/>
      <c r="H14" s="40">
        <v>3</v>
      </c>
      <c r="I14" s="40"/>
      <c r="J14" s="40"/>
      <c r="K14" s="40"/>
      <c r="L14" s="41"/>
      <c r="M14" s="42">
        <f t="shared" si="1"/>
        <v>0</v>
      </c>
      <c r="N14" s="43">
        <f t="shared" si="2"/>
        <v>0</v>
      </c>
      <c r="O14" s="43">
        <f t="shared" si="3"/>
        <v>0</v>
      </c>
      <c r="P14" s="43">
        <f t="shared" si="4"/>
        <v>0</v>
      </c>
      <c r="Q14" s="43">
        <f t="shared" si="5"/>
        <v>0</v>
      </c>
      <c r="R14" s="43">
        <f t="shared" si="6"/>
        <v>904</v>
      </c>
      <c r="S14" s="43">
        <f t="shared" si="7"/>
        <v>0</v>
      </c>
      <c r="T14" s="43">
        <f t="shared" si="8"/>
        <v>0</v>
      </c>
      <c r="U14" s="43">
        <f t="shared" si="9"/>
        <v>0</v>
      </c>
      <c r="V14" s="43">
        <f t="shared" si="10"/>
        <v>0</v>
      </c>
      <c r="W14" s="44">
        <f>SUM(LARGE(M14:V14,1),LARGE(M14:V14,2),LARGE(M14:V14,3),LARGE(M14:V14,4),LARGE(M14:V14,5))</f>
        <v>904</v>
      </c>
    </row>
    <row r="15" spans="1:23" ht="12.75">
      <c r="A15" s="37">
        <v>9</v>
      </c>
      <c r="B15" s="38" t="s">
        <v>17</v>
      </c>
      <c r="C15" s="39"/>
      <c r="D15" s="40">
        <v>3</v>
      </c>
      <c r="E15" s="40"/>
      <c r="F15" s="40"/>
      <c r="G15" s="40"/>
      <c r="H15" s="40"/>
      <c r="I15" s="40"/>
      <c r="J15" s="40"/>
      <c r="K15" s="40"/>
      <c r="L15" s="41"/>
      <c r="M15" s="42">
        <f t="shared" si="1"/>
        <v>0</v>
      </c>
      <c r="N15" s="43">
        <f t="shared" si="2"/>
        <v>904</v>
      </c>
      <c r="O15" s="43">
        <f t="shared" si="3"/>
        <v>0</v>
      </c>
      <c r="P15" s="43">
        <f t="shared" si="4"/>
        <v>0</v>
      </c>
      <c r="Q15" s="43">
        <f t="shared" si="5"/>
        <v>0</v>
      </c>
      <c r="R15" s="43">
        <f t="shared" si="6"/>
        <v>0</v>
      </c>
      <c r="S15" s="43">
        <f t="shared" si="7"/>
        <v>0</v>
      </c>
      <c r="T15" s="43">
        <f t="shared" si="8"/>
        <v>0</v>
      </c>
      <c r="U15" s="43">
        <f t="shared" si="9"/>
        <v>0</v>
      </c>
      <c r="V15" s="43">
        <f t="shared" si="10"/>
        <v>0</v>
      </c>
      <c r="W15" s="44">
        <f>SUM(LARGE(M15:V15,1),LARGE(M15:V15,2),LARGE(M15:V15,3),LARGE(M15:V15,4),LARGE(M15:V15,5))</f>
        <v>904</v>
      </c>
    </row>
    <row r="16" spans="1:23" ht="12.75">
      <c r="A16" s="37">
        <v>10</v>
      </c>
      <c r="B16" s="38" t="s">
        <v>18</v>
      </c>
      <c r="C16" s="39"/>
      <c r="D16" s="40"/>
      <c r="E16" s="40"/>
      <c r="F16" s="40"/>
      <c r="G16" s="40"/>
      <c r="H16" s="40">
        <v>4</v>
      </c>
      <c r="I16" s="40"/>
      <c r="J16" s="40"/>
      <c r="K16" s="40"/>
      <c r="L16" s="41"/>
      <c r="M16" s="42">
        <f t="shared" si="1"/>
        <v>0</v>
      </c>
      <c r="N16" s="43">
        <f t="shared" si="2"/>
        <v>0</v>
      </c>
      <c r="O16" s="43">
        <f t="shared" si="3"/>
        <v>0</v>
      </c>
      <c r="P16" s="43">
        <f t="shared" si="4"/>
        <v>0</v>
      </c>
      <c r="Q16" s="43">
        <f t="shared" si="5"/>
        <v>0</v>
      </c>
      <c r="R16" s="43">
        <f t="shared" si="6"/>
        <v>404</v>
      </c>
      <c r="S16" s="43">
        <f t="shared" si="7"/>
        <v>0</v>
      </c>
      <c r="T16" s="43">
        <f t="shared" si="8"/>
        <v>0</v>
      </c>
      <c r="U16" s="43">
        <f t="shared" si="9"/>
        <v>0</v>
      </c>
      <c r="V16" s="43">
        <f t="shared" si="10"/>
        <v>0</v>
      </c>
      <c r="W16" s="44">
        <f>SUM(LARGE(M16:V16,1),LARGE(M16:V16,2),LARGE(M16:V16,3),LARGE(M16:V16,4),LARGE(M16:V16,5))</f>
        <v>404</v>
      </c>
    </row>
    <row r="17" spans="1:23" ht="12.75">
      <c r="A17" s="37">
        <v>11</v>
      </c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1"/>
      <c r="M17" s="42">
        <f t="shared" si="1"/>
        <v>0</v>
      </c>
      <c r="N17" s="43">
        <f t="shared" si="2"/>
        <v>0</v>
      </c>
      <c r="O17" s="43">
        <f t="shared" si="3"/>
        <v>0</v>
      </c>
      <c r="P17" s="43">
        <f t="shared" si="4"/>
        <v>0</v>
      </c>
      <c r="Q17" s="43">
        <f t="shared" si="5"/>
        <v>0</v>
      </c>
      <c r="R17" s="43">
        <f t="shared" si="6"/>
        <v>0</v>
      </c>
      <c r="S17" s="43">
        <f t="shared" si="7"/>
        <v>0</v>
      </c>
      <c r="T17" s="43">
        <f t="shared" si="8"/>
        <v>0</v>
      </c>
      <c r="U17" s="43">
        <f t="shared" si="9"/>
        <v>0</v>
      </c>
      <c r="V17" s="43">
        <f t="shared" si="10"/>
        <v>0</v>
      </c>
      <c r="W17" s="44">
        <f>SUM(LARGE(M17:V17,1),LARGE(M17:V17,2),LARGE(M17:V17,3),LARGE(M17:V17,4),LARGE(M17:V17,5))</f>
        <v>0</v>
      </c>
    </row>
    <row r="18" spans="1:23" ht="12.75">
      <c r="A18" s="45">
        <v>12</v>
      </c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 ht="12.75">
      <c r="A19" s="37">
        <v>13</v>
      </c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8:22" ht="12.75">
      <c r="R20" s="58"/>
      <c r="S20" s="58"/>
      <c r="T20" s="58"/>
      <c r="U20" s="58"/>
      <c r="V20" s="58"/>
    </row>
  </sheetData>
  <sheetProtection insertRows="0" deleteRows="0" sort="0" autoFilter="0"/>
  <mergeCells count="2">
    <mergeCell ref="A3:B3"/>
    <mergeCell ref="W4:W5"/>
  </mergeCells>
  <printOptions/>
  <pageMargins left="0.3541666666666667" right="0.31527777777777777" top="1.2993055555555557" bottom="0.9840277777777778" header="0.5118055555555556" footer="0.5118055555555556"/>
  <pageSetup horizontalDpi="300" verticalDpi="300" orientation="landscape" paperSize="9"/>
  <headerFooter alignWithMargins="0">
    <oddHeader>&amp;C&amp;14Masters Cup 2009
průběžné pořadí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O2" sqref="O2"/>
    </sheetView>
  </sheetViews>
  <sheetFormatPr defaultColWidth="12.00390625" defaultRowHeight="12.75"/>
  <cols>
    <col min="1" max="1" width="5.375" style="0" customWidth="1"/>
    <col min="2" max="2" width="18.25390625" style="0" customWidth="1"/>
    <col min="3" max="12" width="5.00390625" style="0" customWidth="1"/>
    <col min="13" max="22" width="6.00390625" style="0" customWidth="1"/>
    <col min="23" max="23" width="8.00390625" style="0" customWidth="1"/>
    <col min="24" max="16384" width="11.625" style="0" customWidth="1"/>
  </cols>
  <sheetData>
    <row r="1" spans="1:17" ht="12.75">
      <c r="A1" s="1">
        <v>4</v>
      </c>
      <c r="B1" s="2" t="s">
        <v>0</v>
      </c>
      <c r="H1" s="3"/>
      <c r="Q1" s="4"/>
    </row>
    <row r="2" spans="1:17" ht="12.75">
      <c r="A2" s="5"/>
      <c r="B2" s="6"/>
      <c r="H2" s="6"/>
      <c r="Q2" s="4"/>
    </row>
    <row r="3" spans="1:23" ht="27">
      <c r="A3" s="7" t="s">
        <v>1</v>
      </c>
      <c r="B3" s="7"/>
      <c r="C3" s="8">
        <v>92114</v>
      </c>
      <c r="D3" s="9">
        <v>92130</v>
      </c>
      <c r="E3" s="9">
        <v>91803</v>
      </c>
      <c r="F3" s="10">
        <v>92005</v>
      </c>
      <c r="G3" s="9">
        <v>92006</v>
      </c>
      <c r="H3" s="11">
        <v>91509</v>
      </c>
      <c r="I3" s="11">
        <v>91615</v>
      </c>
      <c r="J3" s="11">
        <v>92139</v>
      </c>
      <c r="K3" s="11">
        <v>92141</v>
      </c>
      <c r="L3" s="12">
        <v>92206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4">
        <v>5</v>
      </c>
    </row>
    <row r="4" spans="1:23" ht="12.75">
      <c r="A4" s="16"/>
      <c r="B4" s="17" t="s">
        <v>2</v>
      </c>
      <c r="C4" s="59">
        <v>5</v>
      </c>
      <c r="D4" s="60">
        <v>4</v>
      </c>
      <c r="E4" s="60">
        <v>4</v>
      </c>
      <c r="F4" s="61">
        <v>6</v>
      </c>
      <c r="G4" s="61">
        <v>6</v>
      </c>
      <c r="H4" s="60">
        <v>6</v>
      </c>
      <c r="I4" s="60">
        <v>6</v>
      </c>
      <c r="J4" s="60">
        <v>5</v>
      </c>
      <c r="K4" s="60">
        <v>4</v>
      </c>
      <c r="L4" s="62">
        <v>0</v>
      </c>
      <c r="M4" s="22">
        <f aca="true" t="shared" si="0" ref="M4:V4">IF(C3,C3,"")</f>
        <v>92114</v>
      </c>
      <c r="N4" s="22">
        <f t="shared" si="0"/>
        <v>92130</v>
      </c>
      <c r="O4" s="22">
        <f t="shared" si="0"/>
        <v>91803</v>
      </c>
      <c r="P4" s="22">
        <f t="shared" si="0"/>
        <v>92005</v>
      </c>
      <c r="Q4" s="22">
        <f t="shared" si="0"/>
        <v>92006</v>
      </c>
      <c r="R4" s="22">
        <f t="shared" si="0"/>
        <v>91509</v>
      </c>
      <c r="S4" s="22">
        <f t="shared" si="0"/>
        <v>91615</v>
      </c>
      <c r="T4" s="22">
        <f t="shared" si="0"/>
        <v>92139</v>
      </c>
      <c r="U4" s="22">
        <f t="shared" si="0"/>
        <v>92141</v>
      </c>
      <c r="V4" s="23">
        <f t="shared" si="0"/>
        <v>92206</v>
      </c>
      <c r="W4" s="24" t="s">
        <v>3</v>
      </c>
    </row>
    <row r="5" spans="1:23" ht="12.75">
      <c r="A5" s="26" t="s">
        <v>4</v>
      </c>
      <c r="B5" s="27" t="s">
        <v>5</v>
      </c>
      <c r="C5" s="26" t="s">
        <v>4</v>
      </c>
      <c r="D5" s="28" t="s">
        <v>4</v>
      </c>
      <c r="E5" s="28" t="s">
        <v>4</v>
      </c>
      <c r="F5" s="28" t="s">
        <v>4</v>
      </c>
      <c r="G5" s="28" t="s">
        <v>4</v>
      </c>
      <c r="H5" s="28" t="s">
        <v>4</v>
      </c>
      <c r="I5" s="28" t="s">
        <v>4</v>
      </c>
      <c r="J5" s="28" t="s">
        <v>4</v>
      </c>
      <c r="K5" s="28" t="s">
        <v>4</v>
      </c>
      <c r="L5" s="29" t="s">
        <v>4</v>
      </c>
      <c r="M5" s="28" t="s">
        <v>6</v>
      </c>
      <c r="N5" s="30" t="s">
        <v>6</v>
      </c>
      <c r="O5" s="30" t="s">
        <v>6</v>
      </c>
      <c r="P5" s="30" t="s">
        <v>6</v>
      </c>
      <c r="Q5" s="30" t="s">
        <v>6</v>
      </c>
      <c r="R5" s="27" t="s">
        <v>6</v>
      </c>
      <c r="S5" s="27" t="s">
        <v>6</v>
      </c>
      <c r="T5" s="27" t="s">
        <v>6</v>
      </c>
      <c r="U5" s="27" t="s">
        <v>6</v>
      </c>
      <c r="V5" s="27" t="s">
        <v>6</v>
      </c>
      <c r="W5" s="24"/>
    </row>
    <row r="6" spans="1:23" ht="12.75">
      <c r="A6" s="31"/>
      <c r="B6" s="32" t="s">
        <v>19</v>
      </c>
      <c r="C6" s="31"/>
      <c r="D6" s="33"/>
      <c r="E6" s="33"/>
      <c r="F6" s="33"/>
      <c r="G6" s="33"/>
      <c r="H6" s="33"/>
      <c r="I6" s="33"/>
      <c r="J6" s="33"/>
      <c r="K6" s="33"/>
      <c r="L6" s="34"/>
      <c r="M6" s="33"/>
      <c r="N6" s="35"/>
      <c r="O6" s="35"/>
      <c r="P6" s="35"/>
      <c r="Q6" s="35"/>
      <c r="R6" s="32"/>
      <c r="S6" s="32"/>
      <c r="T6" s="32"/>
      <c r="U6" s="32"/>
      <c r="V6" s="32"/>
      <c r="W6" s="36"/>
    </row>
    <row r="7" spans="1:23" ht="12.75">
      <c r="A7" s="37">
        <v>1</v>
      </c>
      <c r="B7" s="63" t="s">
        <v>20</v>
      </c>
      <c r="C7" s="64">
        <v>1</v>
      </c>
      <c r="D7" s="65">
        <v>1</v>
      </c>
      <c r="E7" s="65"/>
      <c r="F7" s="65">
        <v>2</v>
      </c>
      <c r="G7" s="65">
        <v>1</v>
      </c>
      <c r="H7" s="65"/>
      <c r="I7" s="65">
        <v>1</v>
      </c>
      <c r="J7" s="65">
        <v>1</v>
      </c>
      <c r="K7" s="65">
        <v>1</v>
      </c>
      <c r="L7" s="66"/>
      <c r="M7" s="42">
        <f aca="true" t="shared" si="1" ref="M7:M17">IF((C7&gt;0),ROUND((101+1000*(LOG10($C$4)-LOG10(C7)))*$A$1,0),0)</f>
        <v>3200</v>
      </c>
      <c r="N7" s="43">
        <f aca="true" t="shared" si="2" ref="N7:N17">IF((D7&gt;0),ROUND((101+1000*(LOG10($D$4)-LOG10(D7)))*$A$1,0),0)</f>
        <v>2812</v>
      </c>
      <c r="O7" s="43">
        <f aca="true" t="shared" si="3" ref="O7:O17">IF((E7&gt;0),ROUND((101+1000*(LOG10($E$4)-LOG10(E7)))*$A$1,0),0)</f>
        <v>0</v>
      </c>
      <c r="P7" s="43">
        <f aca="true" t="shared" si="4" ref="P7:P17">IF((F7&gt;0),ROUND((101+1000*(LOG10($F$4)-LOG10(F7)))*$A$1,0),0)</f>
        <v>2312</v>
      </c>
      <c r="Q7" s="43">
        <f aca="true" t="shared" si="5" ref="Q7:Q17">IF((G7&gt;0),ROUND((101+1000*(LOG10($G$4)-LOG10(G7)))*$A$1,0),0)</f>
        <v>3517</v>
      </c>
      <c r="R7" s="43">
        <f aca="true" t="shared" si="6" ref="R7:R17">IF((H7&gt;0),ROUND((101+1000*(LOG10($H$4)-LOG10(H7)))*$A$1,0),0)</f>
        <v>0</v>
      </c>
      <c r="S7" s="43">
        <f aca="true" t="shared" si="7" ref="S7:S17">IF((I7&gt;0),ROUND((101+1000*(LOG10($I$4)-LOG10(I7)))*$A$1,0),0)</f>
        <v>3517</v>
      </c>
      <c r="T7" s="43">
        <f aca="true" t="shared" si="8" ref="T7:T17">IF((J7&gt;0),ROUND((101+1000*(LOG10($J$4)-LOG10(J7)))*$A$1,0),0)</f>
        <v>3200</v>
      </c>
      <c r="U7" s="43">
        <f aca="true" t="shared" si="9" ref="U7:U17">IF((K7&gt;0),ROUND((101+1000*(LOG10($K$4)-LOG10(K7)))*$A$1,0),0)</f>
        <v>2812</v>
      </c>
      <c r="V7" s="43">
        <f aca="true" t="shared" si="10" ref="V7:V17">IF((L7&gt;0),ROUND((101+1000*(LOG10($L$4)-LOG10(L7)))*$A$1,0),0)</f>
        <v>0</v>
      </c>
      <c r="W7" s="44">
        <f>SUM(LARGE(M7:V7,1),LARGE(M7:V7,2),LARGE(M7:V7,3),LARGE(M7:V7,4),LARGE(M7:V7,5))</f>
        <v>16246</v>
      </c>
    </row>
    <row r="8" spans="1:23" ht="12.75">
      <c r="A8" s="45">
        <v>2</v>
      </c>
      <c r="B8" s="50" t="s">
        <v>21</v>
      </c>
      <c r="C8" s="39">
        <v>2</v>
      </c>
      <c r="D8" s="40">
        <v>2</v>
      </c>
      <c r="E8" s="40">
        <v>1</v>
      </c>
      <c r="F8" s="40">
        <v>1</v>
      </c>
      <c r="G8" s="40"/>
      <c r="H8" s="40"/>
      <c r="I8" s="40">
        <v>2</v>
      </c>
      <c r="J8" s="40">
        <v>3</v>
      </c>
      <c r="K8" s="40"/>
      <c r="L8" s="41"/>
      <c r="M8" s="42">
        <f t="shared" si="1"/>
        <v>1996</v>
      </c>
      <c r="N8" s="43">
        <f t="shared" si="2"/>
        <v>1608</v>
      </c>
      <c r="O8" s="43">
        <f t="shared" si="3"/>
        <v>2812</v>
      </c>
      <c r="P8" s="43">
        <f t="shared" si="4"/>
        <v>3517</v>
      </c>
      <c r="Q8" s="43">
        <f t="shared" si="5"/>
        <v>0</v>
      </c>
      <c r="R8" s="43">
        <f t="shared" si="6"/>
        <v>0</v>
      </c>
      <c r="S8" s="43">
        <f t="shared" si="7"/>
        <v>2312</v>
      </c>
      <c r="T8" s="43">
        <f t="shared" si="8"/>
        <v>1291</v>
      </c>
      <c r="U8" s="43">
        <f t="shared" si="9"/>
        <v>0</v>
      </c>
      <c r="V8" s="43">
        <f t="shared" si="10"/>
        <v>0</v>
      </c>
      <c r="W8" s="44">
        <f aca="true" t="shared" si="11" ref="W8:W17">SUM(LARGE(M8:V8,1),LARGE(M8:V8,2),LARGE(M8:V8,3),LARGE(M8:V8,4),LARGE(M8:V8,5))</f>
        <v>12245</v>
      </c>
    </row>
    <row r="9" spans="1:23" ht="12.75">
      <c r="A9" s="37">
        <v>3</v>
      </c>
      <c r="B9" s="38" t="s">
        <v>22</v>
      </c>
      <c r="C9" s="39"/>
      <c r="D9" s="40"/>
      <c r="E9" s="40">
        <v>2</v>
      </c>
      <c r="F9" s="40"/>
      <c r="G9" s="40"/>
      <c r="H9" s="40">
        <v>1</v>
      </c>
      <c r="I9" s="40">
        <v>3</v>
      </c>
      <c r="J9" s="40">
        <v>2</v>
      </c>
      <c r="K9" s="40">
        <v>2</v>
      </c>
      <c r="L9" s="41"/>
      <c r="M9" s="42">
        <f t="shared" si="1"/>
        <v>0</v>
      </c>
      <c r="N9" s="43">
        <f t="shared" si="2"/>
        <v>0</v>
      </c>
      <c r="O9" s="43">
        <f t="shared" si="3"/>
        <v>1608</v>
      </c>
      <c r="P9" s="43">
        <f t="shared" si="4"/>
        <v>0</v>
      </c>
      <c r="Q9" s="43">
        <f t="shared" si="5"/>
        <v>0</v>
      </c>
      <c r="R9" s="43">
        <f t="shared" si="6"/>
        <v>3517</v>
      </c>
      <c r="S9" s="43">
        <f t="shared" si="7"/>
        <v>1608</v>
      </c>
      <c r="T9" s="43">
        <f t="shared" si="8"/>
        <v>1996</v>
      </c>
      <c r="U9" s="43">
        <f t="shared" si="9"/>
        <v>1608</v>
      </c>
      <c r="V9" s="43">
        <f t="shared" si="10"/>
        <v>0</v>
      </c>
      <c r="W9" s="44">
        <f>SUM(LARGE(M9:V9,1),LARGE(M9:V9,2),LARGE(M9:V9,3),LARGE(M9:V9,4),LARGE(M9:V9,5))</f>
        <v>10337</v>
      </c>
    </row>
    <row r="10" spans="1:23" ht="12.75">
      <c r="A10" s="45">
        <v>4</v>
      </c>
      <c r="B10" s="38" t="s">
        <v>23</v>
      </c>
      <c r="C10" s="39"/>
      <c r="D10" s="40"/>
      <c r="E10" s="40">
        <v>3</v>
      </c>
      <c r="F10" s="40">
        <v>4</v>
      </c>
      <c r="G10" s="40">
        <v>2</v>
      </c>
      <c r="H10" s="40">
        <v>2</v>
      </c>
      <c r="I10" s="40">
        <v>4</v>
      </c>
      <c r="J10" s="40"/>
      <c r="K10" s="40"/>
      <c r="L10" s="41"/>
      <c r="M10" s="42">
        <f t="shared" si="1"/>
        <v>0</v>
      </c>
      <c r="N10" s="43">
        <f t="shared" si="2"/>
        <v>0</v>
      </c>
      <c r="O10" s="43">
        <f t="shared" si="3"/>
        <v>904</v>
      </c>
      <c r="P10" s="43">
        <f t="shared" si="4"/>
        <v>1108</v>
      </c>
      <c r="Q10" s="43">
        <f t="shared" si="5"/>
        <v>2312</v>
      </c>
      <c r="R10" s="43">
        <f t="shared" si="6"/>
        <v>2312</v>
      </c>
      <c r="S10" s="43">
        <f t="shared" si="7"/>
        <v>1108</v>
      </c>
      <c r="T10" s="43">
        <f t="shared" si="8"/>
        <v>0</v>
      </c>
      <c r="U10" s="43">
        <f t="shared" si="9"/>
        <v>0</v>
      </c>
      <c r="V10" s="43">
        <f t="shared" si="10"/>
        <v>0</v>
      </c>
      <c r="W10" s="44">
        <f t="shared" si="11"/>
        <v>7744</v>
      </c>
    </row>
    <row r="11" spans="1:23" ht="12.75">
      <c r="A11" s="37">
        <v>5</v>
      </c>
      <c r="B11" s="50" t="s">
        <v>24</v>
      </c>
      <c r="C11" s="39">
        <v>3</v>
      </c>
      <c r="D11" s="40"/>
      <c r="E11" s="40"/>
      <c r="F11" s="40">
        <v>3</v>
      </c>
      <c r="G11" s="40">
        <v>5</v>
      </c>
      <c r="H11" s="40">
        <v>3</v>
      </c>
      <c r="I11" s="40">
        <v>5</v>
      </c>
      <c r="J11" s="40">
        <v>4</v>
      </c>
      <c r="K11" s="40">
        <v>3</v>
      </c>
      <c r="L11" s="41"/>
      <c r="M11" s="42">
        <f t="shared" si="1"/>
        <v>1291</v>
      </c>
      <c r="N11" s="43">
        <f t="shared" si="2"/>
        <v>0</v>
      </c>
      <c r="O11" s="43">
        <f t="shared" si="3"/>
        <v>0</v>
      </c>
      <c r="P11" s="43">
        <f t="shared" si="4"/>
        <v>1608</v>
      </c>
      <c r="Q11" s="43">
        <f t="shared" si="5"/>
        <v>721</v>
      </c>
      <c r="R11" s="43">
        <f t="shared" si="6"/>
        <v>1608</v>
      </c>
      <c r="S11" s="43">
        <f t="shared" si="7"/>
        <v>721</v>
      </c>
      <c r="T11" s="43">
        <f t="shared" si="8"/>
        <v>792</v>
      </c>
      <c r="U11" s="43">
        <f t="shared" si="9"/>
        <v>904</v>
      </c>
      <c r="V11" s="43">
        <f t="shared" si="10"/>
        <v>0</v>
      </c>
      <c r="W11" s="44">
        <f t="shared" si="11"/>
        <v>6203</v>
      </c>
    </row>
    <row r="12" spans="1:23" ht="12.75">
      <c r="A12" s="45">
        <v>6</v>
      </c>
      <c r="B12" s="38" t="s">
        <v>25</v>
      </c>
      <c r="C12" s="39">
        <v>4</v>
      </c>
      <c r="D12" s="40">
        <v>3</v>
      </c>
      <c r="E12" s="40"/>
      <c r="F12" s="40">
        <v>5</v>
      </c>
      <c r="G12" s="40">
        <v>4</v>
      </c>
      <c r="H12" s="40"/>
      <c r="I12" s="40"/>
      <c r="J12" s="40"/>
      <c r="K12" s="40"/>
      <c r="L12" s="41"/>
      <c r="M12" s="42">
        <f t="shared" si="1"/>
        <v>792</v>
      </c>
      <c r="N12" s="43">
        <f t="shared" si="2"/>
        <v>904</v>
      </c>
      <c r="O12" s="43">
        <f t="shared" si="3"/>
        <v>0</v>
      </c>
      <c r="P12" s="43">
        <f t="shared" si="4"/>
        <v>721</v>
      </c>
      <c r="Q12" s="43">
        <f t="shared" si="5"/>
        <v>1108</v>
      </c>
      <c r="R12" s="43">
        <f t="shared" si="6"/>
        <v>0</v>
      </c>
      <c r="S12" s="43">
        <f t="shared" si="7"/>
        <v>0</v>
      </c>
      <c r="T12" s="43">
        <f t="shared" si="8"/>
        <v>0</v>
      </c>
      <c r="U12" s="43">
        <f t="shared" si="9"/>
        <v>0</v>
      </c>
      <c r="V12" s="43">
        <f t="shared" si="10"/>
        <v>0</v>
      </c>
      <c r="W12" s="44">
        <f t="shared" si="11"/>
        <v>3525</v>
      </c>
    </row>
    <row r="13" spans="1:23" ht="12.75">
      <c r="A13" s="37">
        <v>7</v>
      </c>
      <c r="B13" s="38" t="s">
        <v>26</v>
      </c>
      <c r="C13" s="39">
        <v>5</v>
      </c>
      <c r="D13" s="40">
        <v>4</v>
      </c>
      <c r="E13" s="40">
        <v>4</v>
      </c>
      <c r="F13" s="40">
        <v>6</v>
      </c>
      <c r="G13" s="40">
        <v>6</v>
      </c>
      <c r="H13" s="40">
        <v>4</v>
      </c>
      <c r="I13" s="40">
        <v>6</v>
      </c>
      <c r="J13" s="40">
        <v>5</v>
      </c>
      <c r="K13" s="40">
        <v>5</v>
      </c>
      <c r="L13" s="41"/>
      <c r="M13" s="42">
        <f t="shared" si="1"/>
        <v>404</v>
      </c>
      <c r="N13" s="43">
        <f t="shared" si="2"/>
        <v>404</v>
      </c>
      <c r="O13" s="43">
        <f t="shared" si="3"/>
        <v>404</v>
      </c>
      <c r="P13" s="43">
        <f t="shared" si="4"/>
        <v>404</v>
      </c>
      <c r="Q13" s="43">
        <f t="shared" si="5"/>
        <v>404</v>
      </c>
      <c r="R13" s="43">
        <f t="shared" si="6"/>
        <v>1108</v>
      </c>
      <c r="S13" s="43">
        <f t="shared" si="7"/>
        <v>404</v>
      </c>
      <c r="T13" s="43">
        <f t="shared" si="8"/>
        <v>404</v>
      </c>
      <c r="U13" s="43">
        <f t="shared" si="9"/>
        <v>16</v>
      </c>
      <c r="V13" s="43">
        <f t="shared" si="10"/>
        <v>0</v>
      </c>
      <c r="W13" s="44">
        <f t="shared" si="11"/>
        <v>2724</v>
      </c>
    </row>
    <row r="14" spans="1:23" ht="12.75">
      <c r="A14" s="45">
        <v>8</v>
      </c>
      <c r="B14" s="38" t="s">
        <v>27</v>
      </c>
      <c r="C14" s="39">
        <v>5</v>
      </c>
      <c r="D14" s="40">
        <v>4</v>
      </c>
      <c r="E14" s="40">
        <v>4</v>
      </c>
      <c r="F14" s="40">
        <v>6</v>
      </c>
      <c r="G14" s="40">
        <v>6</v>
      </c>
      <c r="H14" s="40">
        <v>5</v>
      </c>
      <c r="I14" s="40">
        <v>6</v>
      </c>
      <c r="J14" s="40">
        <v>5</v>
      </c>
      <c r="K14" s="40">
        <v>5</v>
      </c>
      <c r="L14" s="41"/>
      <c r="M14" s="42">
        <f t="shared" si="1"/>
        <v>404</v>
      </c>
      <c r="N14" s="43">
        <f t="shared" si="2"/>
        <v>404</v>
      </c>
      <c r="O14" s="43">
        <f t="shared" si="3"/>
        <v>404</v>
      </c>
      <c r="P14" s="43">
        <f t="shared" si="4"/>
        <v>404</v>
      </c>
      <c r="Q14" s="43">
        <f t="shared" si="5"/>
        <v>404</v>
      </c>
      <c r="R14" s="43">
        <f t="shared" si="6"/>
        <v>721</v>
      </c>
      <c r="S14" s="43">
        <f t="shared" si="7"/>
        <v>404</v>
      </c>
      <c r="T14" s="43">
        <f t="shared" si="8"/>
        <v>404</v>
      </c>
      <c r="U14" s="43">
        <f t="shared" si="9"/>
        <v>16</v>
      </c>
      <c r="V14" s="43">
        <f t="shared" si="10"/>
        <v>0</v>
      </c>
      <c r="W14" s="44">
        <f t="shared" si="11"/>
        <v>2337</v>
      </c>
    </row>
    <row r="15" spans="1:23" ht="12.75">
      <c r="A15" s="45"/>
      <c r="B15" s="38" t="s">
        <v>28</v>
      </c>
      <c r="C15" s="39"/>
      <c r="D15" s="40"/>
      <c r="E15" s="40"/>
      <c r="F15" s="40"/>
      <c r="G15" s="40">
        <v>3</v>
      </c>
      <c r="H15" s="40"/>
      <c r="I15" s="40"/>
      <c r="J15" s="40"/>
      <c r="K15" s="40"/>
      <c r="L15" s="41"/>
      <c r="M15" s="42">
        <f t="shared" si="1"/>
        <v>0</v>
      </c>
      <c r="N15" s="43">
        <f t="shared" si="2"/>
        <v>0</v>
      </c>
      <c r="O15" s="43">
        <f t="shared" si="3"/>
        <v>0</v>
      </c>
      <c r="P15" s="43">
        <f t="shared" si="4"/>
        <v>0</v>
      </c>
      <c r="Q15" s="43">
        <f t="shared" si="5"/>
        <v>1608</v>
      </c>
      <c r="R15" s="43">
        <f t="shared" si="6"/>
        <v>0</v>
      </c>
      <c r="S15" s="43">
        <f t="shared" si="7"/>
        <v>0</v>
      </c>
      <c r="T15" s="43">
        <f t="shared" si="8"/>
        <v>0</v>
      </c>
      <c r="U15" s="43">
        <f t="shared" si="9"/>
        <v>0</v>
      </c>
      <c r="V15" s="43">
        <f t="shared" si="10"/>
        <v>0</v>
      </c>
      <c r="W15" s="44">
        <f t="shared" si="11"/>
        <v>1608</v>
      </c>
    </row>
    <row r="16" spans="1:23" ht="12.75">
      <c r="A16" s="37">
        <v>9</v>
      </c>
      <c r="B16" s="67" t="s">
        <v>29</v>
      </c>
      <c r="C16" s="68"/>
      <c r="D16" s="69"/>
      <c r="E16" s="69"/>
      <c r="F16" s="69"/>
      <c r="G16" s="69"/>
      <c r="H16" s="69"/>
      <c r="I16" s="69"/>
      <c r="J16" s="69"/>
      <c r="K16" s="69">
        <v>4</v>
      </c>
      <c r="L16" s="70"/>
      <c r="M16" s="42">
        <f t="shared" si="1"/>
        <v>0</v>
      </c>
      <c r="N16" s="43">
        <f t="shared" si="2"/>
        <v>0</v>
      </c>
      <c r="O16" s="43">
        <f t="shared" si="3"/>
        <v>0</v>
      </c>
      <c r="P16" s="43">
        <f t="shared" si="4"/>
        <v>0</v>
      </c>
      <c r="Q16" s="43">
        <f t="shared" si="5"/>
        <v>0</v>
      </c>
      <c r="R16" s="43">
        <f t="shared" si="6"/>
        <v>0</v>
      </c>
      <c r="S16" s="43">
        <f t="shared" si="7"/>
        <v>0</v>
      </c>
      <c r="T16" s="43">
        <f t="shared" si="8"/>
        <v>0</v>
      </c>
      <c r="U16" s="43">
        <f t="shared" si="9"/>
        <v>404</v>
      </c>
      <c r="V16" s="43">
        <f t="shared" si="10"/>
        <v>0</v>
      </c>
      <c r="W16" s="44">
        <f t="shared" si="11"/>
        <v>404</v>
      </c>
    </row>
    <row r="17" spans="1:23" ht="12.75">
      <c r="A17" s="37">
        <v>10</v>
      </c>
      <c r="B17" s="38" t="s">
        <v>30</v>
      </c>
      <c r="C17" s="39"/>
      <c r="D17" s="40"/>
      <c r="E17" s="40"/>
      <c r="F17" s="40"/>
      <c r="G17" s="40"/>
      <c r="H17" s="40">
        <v>6</v>
      </c>
      <c r="I17" s="40"/>
      <c r="J17" s="40"/>
      <c r="K17" s="40"/>
      <c r="L17" s="41"/>
      <c r="M17" s="42">
        <f t="shared" si="1"/>
        <v>0</v>
      </c>
      <c r="N17" s="43">
        <f t="shared" si="2"/>
        <v>0</v>
      </c>
      <c r="O17" s="43">
        <f t="shared" si="3"/>
        <v>0</v>
      </c>
      <c r="P17" s="43">
        <f t="shared" si="4"/>
        <v>0</v>
      </c>
      <c r="Q17" s="43">
        <f t="shared" si="5"/>
        <v>0</v>
      </c>
      <c r="R17" s="43">
        <f t="shared" si="6"/>
        <v>404</v>
      </c>
      <c r="S17" s="43">
        <f t="shared" si="7"/>
        <v>0</v>
      </c>
      <c r="T17" s="43">
        <f t="shared" si="8"/>
        <v>0</v>
      </c>
      <c r="U17" s="43">
        <f t="shared" si="9"/>
        <v>0</v>
      </c>
      <c r="V17" s="43">
        <f t="shared" si="10"/>
        <v>0</v>
      </c>
      <c r="W17" s="44">
        <f t="shared" si="11"/>
        <v>404</v>
      </c>
    </row>
  </sheetData>
  <sheetProtection/>
  <mergeCells count="2">
    <mergeCell ref="A3:B3"/>
    <mergeCell ref="W4:W5"/>
  </mergeCells>
  <printOptions/>
  <pageMargins left="0.39375" right="0.393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10" width="4.75390625" style="0" customWidth="1"/>
    <col min="11" max="18" width="6.75390625" style="0" customWidth="1"/>
    <col min="19" max="19" width="7.875" style="0" customWidth="1"/>
  </cols>
  <sheetData>
    <row r="1" spans="1:15" ht="12.75">
      <c r="A1" s="1">
        <v>4</v>
      </c>
      <c r="B1" s="2" t="s">
        <v>0</v>
      </c>
      <c r="O1" s="4"/>
    </row>
    <row r="2" spans="1:15" ht="12.75">
      <c r="A2" s="5"/>
      <c r="B2" s="6"/>
      <c r="O2" s="4"/>
    </row>
    <row r="3" spans="1:20" ht="33" customHeight="1">
      <c r="A3" s="7" t="s">
        <v>1</v>
      </c>
      <c r="B3" s="7"/>
      <c r="C3" s="8">
        <v>92114</v>
      </c>
      <c r="D3" s="9">
        <v>91803</v>
      </c>
      <c r="E3" s="9">
        <v>92005</v>
      </c>
      <c r="F3" s="9">
        <v>92006</v>
      </c>
      <c r="G3" s="9">
        <v>91615</v>
      </c>
      <c r="H3" s="11">
        <v>97001</v>
      </c>
      <c r="I3" s="11">
        <v>92141</v>
      </c>
      <c r="J3" s="11">
        <v>91620</v>
      </c>
      <c r="K3" s="13"/>
      <c r="L3" s="13"/>
      <c r="M3" s="13"/>
      <c r="N3" s="13"/>
      <c r="O3" s="13"/>
      <c r="P3" s="13"/>
      <c r="Q3" s="13"/>
      <c r="R3" s="13"/>
      <c r="S3" s="13">
        <v>4</v>
      </c>
      <c r="T3" s="15"/>
    </row>
    <row r="4" spans="1:20" ht="12.75">
      <c r="A4" s="16"/>
      <c r="B4" s="17" t="s">
        <v>2</v>
      </c>
      <c r="C4" s="18">
        <v>10</v>
      </c>
      <c r="D4" s="19">
        <v>10</v>
      </c>
      <c r="E4" s="19">
        <v>19</v>
      </c>
      <c r="F4" s="20" t="s">
        <v>31</v>
      </c>
      <c r="G4" s="20">
        <v>6</v>
      </c>
      <c r="H4" s="19">
        <v>6</v>
      </c>
      <c r="I4" s="19">
        <v>9</v>
      </c>
      <c r="J4" s="19"/>
      <c r="K4" s="22">
        <f aca="true" t="shared" si="0" ref="K4:R4">IF(C3,C3,"")</f>
        <v>92114</v>
      </c>
      <c r="L4" s="22">
        <f t="shared" si="0"/>
        <v>91803</v>
      </c>
      <c r="M4" s="22">
        <f t="shared" si="0"/>
        <v>92005</v>
      </c>
      <c r="N4" s="22">
        <f t="shared" si="0"/>
        <v>92006</v>
      </c>
      <c r="O4" s="22">
        <f t="shared" si="0"/>
        <v>91615</v>
      </c>
      <c r="P4" s="22">
        <f t="shared" si="0"/>
        <v>97001</v>
      </c>
      <c r="Q4" s="22">
        <f t="shared" si="0"/>
        <v>92141</v>
      </c>
      <c r="R4" s="22">
        <f t="shared" si="0"/>
        <v>91620</v>
      </c>
      <c r="S4" s="71"/>
      <c r="T4" s="25"/>
    </row>
    <row r="5" spans="1:20" ht="12.75">
      <c r="A5" s="72" t="s">
        <v>32</v>
      </c>
      <c r="B5" s="73" t="s">
        <v>5</v>
      </c>
      <c r="C5" s="72" t="s">
        <v>4</v>
      </c>
      <c r="D5" s="74" t="s">
        <v>4</v>
      </c>
      <c r="E5" s="74" t="s">
        <v>4</v>
      </c>
      <c r="F5" s="74" t="s">
        <v>4</v>
      </c>
      <c r="G5" s="74" t="s">
        <v>4</v>
      </c>
      <c r="H5" s="74" t="s">
        <v>4</v>
      </c>
      <c r="I5" s="74" t="s">
        <v>4</v>
      </c>
      <c r="J5" s="74" t="s">
        <v>4</v>
      </c>
      <c r="K5" s="74" t="s">
        <v>6</v>
      </c>
      <c r="L5" s="75" t="s">
        <v>6</v>
      </c>
      <c r="M5" s="75" t="s">
        <v>6</v>
      </c>
      <c r="N5" s="75" t="s">
        <v>6</v>
      </c>
      <c r="O5" s="75" t="s">
        <v>6</v>
      </c>
      <c r="P5" s="73" t="s">
        <v>6</v>
      </c>
      <c r="Q5" s="73" t="s">
        <v>6</v>
      </c>
      <c r="R5" s="73" t="s">
        <v>6</v>
      </c>
      <c r="S5" s="76" t="s">
        <v>3</v>
      </c>
      <c r="T5" s="25"/>
    </row>
    <row r="6" spans="1:20" ht="12.75">
      <c r="A6" s="77"/>
      <c r="B6" s="78" t="s">
        <v>33</v>
      </c>
      <c r="C6" s="77"/>
      <c r="D6" s="79"/>
      <c r="E6" s="79"/>
      <c r="F6" s="79"/>
      <c r="G6" s="79"/>
      <c r="H6" s="79"/>
      <c r="I6" s="79"/>
      <c r="J6" s="79"/>
      <c r="K6" s="79"/>
      <c r="L6" s="80"/>
      <c r="M6" s="80"/>
      <c r="N6" s="80"/>
      <c r="O6" s="80"/>
      <c r="P6" s="78"/>
      <c r="Q6" s="78"/>
      <c r="R6" s="78"/>
      <c r="S6" s="24"/>
      <c r="T6" s="25"/>
    </row>
    <row r="7" spans="1:19" ht="12.75">
      <c r="A7" s="81">
        <v>1</v>
      </c>
      <c r="B7" s="38" t="s">
        <v>34</v>
      </c>
      <c r="C7" s="39">
        <v>2</v>
      </c>
      <c r="D7" s="40">
        <v>3</v>
      </c>
      <c r="E7" s="40"/>
      <c r="F7" s="40"/>
      <c r="G7" s="40">
        <v>1</v>
      </c>
      <c r="H7" s="40">
        <v>1</v>
      </c>
      <c r="I7" s="40"/>
      <c r="J7" s="40"/>
      <c r="K7" s="42">
        <f aca="true" t="shared" si="1" ref="K7:K21">IF((C7&gt;0),ROUND((101+1000*(LOG10($C$4)-LOG10(C7)))*$A$1,0),0)</f>
        <v>3200</v>
      </c>
      <c r="L7" s="43">
        <f aca="true" t="shared" si="2" ref="L7:L21">IF((D7&gt;0),ROUND((101+1000*(LOG10($D$4)-LOG10(D7)))*$A$1,0),0)</f>
        <v>2496</v>
      </c>
      <c r="M7" s="43">
        <f aca="true" t="shared" si="3" ref="M7:M21">IF((E7&gt;0),ROUND((101+1000*(LOG10($E$4)-LOG10(E7)))*$A$1,0),0)</f>
        <v>0</v>
      </c>
      <c r="N7" s="43">
        <f aca="true" t="shared" si="4" ref="N7:N21">IF((F7&gt;0),ROUND((101+1000*(LOG10($F$4)-LOG10(F7)))*$A$1,0),0)</f>
        <v>0</v>
      </c>
      <c r="O7" s="43">
        <f aca="true" t="shared" si="5" ref="O7:O21">IF((G7&gt;0),ROUND((101+1000*(LOG10($G$4)-LOG10(G7)))*$A$1,0),0)</f>
        <v>3517</v>
      </c>
      <c r="P7" s="43">
        <f aca="true" t="shared" si="6" ref="P7:P21">IF((H7&gt;0),ROUND((101+1000*(LOG10($H$4)-LOG10(H7)))*$A$1,0),0)</f>
        <v>3517</v>
      </c>
      <c r="Q7" s="43">
        <f aca="true" t="shared" si="7" ref="Q7:Q21">IF((I7&gt;0),ROUND((101+1000*(LOG10($I$4)-LOG10(I7)))*$A$1,0),0)</f>
        <v>0</v>
      </c>
      <c r="R7" s="43">
        <f aca="true" t="shared" si="8" ref="R7:R21">IF((J7&gt;0),ROUND((101+1000*(LOG10($J$4)-LOG10(J7)))*$A$1,0),0)</f>
        <v>0</v>
      </c>
      <c r="S7" s="44">
        <f>SUM(LARGE(K7:R7,1),LARGE(K7:R7,2),LARGE(K7:R7,3),LARGE(K7:R7,4))</f>
        <v>12730</v>
      </c>
    </row>
    <row r="8" spans="1:19" ht="12.75">
      <c r="A8" s="45">
        <v>2</v>
      </c>
      <c r="B8" s="63" t="s">
        <v>35</v>
      </c>
      <c r="C8" s="64">
        <v>1</v>
      </c>
      <c r="D8" s="65">
        <v>2</v>
      </c>
      <c r="E8" s="65"/>
      <c r="F8" s="65"/>
      <c r="G8" s="65">
        <v>2</v>
      </c>
      <c r="H8" s="65">
        <v>2</v>
      </c>
      <c r="I8" s="65"/>
      <c r="J8" s="65"/>
      <c r="K8" s="82">
        <f t="shared" si="1"/>
        <v>4404</v>
      </c>
      <c r="L8" s="83">
        <f t="shared" si="2"/>
        <v>3200</v>
      </c>
      <c r="M8" s="83">
        <f t="shared" si="3"/>
        <v>0</v>
      </c>
      <c r="N8" s="83">
        <f t="shared" si="4"/>
        <v>0</v>
      </c>
      <c r="O8" s="83">
        <f t="shared" si="5"/>
        <v>2312</v>
      </c>
      <c r="P8" s="83">
        <f t="shared" si="6"/>
        <v>2312</v>
      </c>
      <c r="Q8" s="83">
        <f t="shared" si="7"/>
        <v>0</v>
      </c>
      <c r="R8" s="83">
        <f t="shared" si="8"/>
        <v>0</v>
      </c>
      <c r="S8" s="44">
        <f aca="true" t="shared" si="9" ref="S8:S21">SUM(LARGE(K8:R8,1),LARGE(K8:R8,2),LARGE(K8:R8,3),LARGE(K8:R8,4))</f>
        <v>12228</v>
      </c>
    </row>
    <row r="9" spans="1:20" ht="12.75">
      <c r="A9" s="37">
        <v>3</v>
      </c>
      <c r="B9" s="38" t="s">
        <v>36</v>
      </c>
      <c r="C9" s="39">
        <v>4</v>
      </c>
      <c r="D9" s="40">
        <v>1</v>
      </c>
      <c r="E9" s="40"/>
      <c r="F9" s="40"/>
      <c r="G9" s="40"/>
      <c r="H9" s="40">
        <v>3</v>
      </c>
      <c r="I9" s="40">
        <v>2</v>
      </c>
      <c r="J9" s="40"/>
      <c r="K9" s="42">
        <f t="shared" si="1"/>
        <v>1996</v>
      </c>
      <c r="L9" s="43">
        <f t="shared" si="2"/>
        <v>4404</v>
      </c>
      <c r="M9" s="43">
        <f t="shared" si="3"/>
        <v>0</v>
      </c>
      <c r="N9" s="43">
        <f t="shared" si="4"/>
        <v>0</v>
      </c>
      <c r="O9" s="43">
        <f t="shared" si="5"/>
        <v>0</v>
      </c>
      <c r="P9" s="43">
        <f t="shared" si="6"/>
        <v>1608</v>
      </c>
      <c r="Q9" s="43">
        <f t="shared" si="7"/>
        <v>3017</v>
      </c>
      <c r="R9" s="43">
        <f t="shared" si="8"/>
        <v>0</v>
      </c>
      <c r="S9" s="44">
        <f>SUM(LARGE(K9:R9,1),LARGE(K9:R9,2),LARGE(K9:R9,3),LARGE(K9:R9,4))</f>
        <v>11025</v>
      </c>
      <c r="T9" t="s">
        <v>11</v>
      </c>
    </row>
    <row r="10" spans="1:19" ht="12.75">
      <c r="A10" s="45">
        <v>4</v>
      </c>
      <c r="B10" s="38" t="s">
        <v>37</v>
      </c>
      <c r="C10" s="39">
        <v>3</v>
      </c>
      <c r="D10" s="40">
        <v>4</v>
      </c>
      <c r="E10" s="40"/>
      <c r="F10" s="40"/>
      <c r="G10" s="40"/>
      <c r="H10" s="40">
        <v>4</v>
      </c>
      <c r="I10" s="40">
        <v>1</v>
      </c>
      <c r="J10" s="40"/>
      <c r="K10" s="42">
        <f t="shared" si="1"/>
        <v>2496</v>
      </c>
      <c r="L10" s="43">
        <f t="shared" si="2"/>
        <v>1996</v>
      </c>
      <c r="M10" s="43">
        <f t="shared" si="3"/>
        <v>0</v>
      </c>
      <c r="N10" s="43">
        <f t="shared" si="4"/>
        <v>0</v>
      </c>
      <c r="O10" s="43">
        <f t="shared" si="5"/>
        <v>0</v>
      </c>
      <c r="P10" s="43">
        <f t="shared" si="6"/>
        <v>1108</v>
      </c>
      <c r="Q10" s="43">
        <f t="shared" si="7"/>
        <v>4221</v>
      </c>
      <c r="R10" s="43">
        <f t="shared" si="8"/>
        <v>0</v>
      </c>
      <c r="S10" s="44">
        <f t="shared" si="9"/>
        <v>9821</v>
      </c>
    </row>
    <row r="11" spans="1:19" ht="12.75">
      <c r="A11" s="37">
        <v>5</v>
      </c>
      <c r="B11" s="50" t="s">
        <v>38</v>
      </c>
      <c r="C11" s="39">
        <v>5</v>
      </c>
      <c r="D11" s="40"/>
      <c r="E11" s="40">
        <v>1</v>
      </c>
      <c r="F11" s="40"/>
      <c r="G11" s="40"/>
      <c r="H11" s="40"/>
      <c r="I11" s="40">
        <v>4</v>
      </c>
      <c r="J11" s="40"/>
      <c r="K11" s="42">
        <f t="shared" si="1"/>
        <v>1608</v>
      </c>
      <c r="L11" s="43">
        <f t="shared" si="2"/>
        <v>0</v>
      </c>
      <c r="M11" s="43">
        <f t="shared" si="3"/>
        <v>5519</v>
      </c>
      <c r="N11" s="43">
        <f t="shared" si="4"/>
        <v>0</v>
      </c>
      <c r="O11" s="43">
        <f t="shared" si="5"/>
        <v>0</v>
      </c>
      <c r="P11" s="43">
        <f t="shared" si="6"/>
        <v>0</v>
      </c>
      <c r="Q11" s="43">
        <f t="shared" si="7"/>
        <v>1813</v>
      </c>
      <c r="R11" s="43">
        <f t="shared" si="8"/>
        <v>0</v>
      </c>
      <c r="S11" s="44">
        <f t="shared" si="9"/>
        <v>8940</v>
      </c>
    </row>
    <row r="12" spans="1:19" ht="12.75">
      <c r="A12" s="45">
        <v>6</v>
      </c>
      <c r="B12" s="38" t="s">
        <v>39</v>
      </c>
      <c r="C12" s="39">
        <v>8</v>
      </c>
      <c r="D12" s="40">
        <v>5</v>
      </c>
      <c r="E12" s="40">
        <v>2</v>
      </c>
      <c r="F12" s="40"/>
      <c r="G12" s="40"/>
      <c r="H12" s="40">
        <v>6</v>
      </c>
      <c r="I12" s="40">
        <v>5</v>
      </c>
      <c r="J12" s="40"/>
      <c r="K12" s="42">
        <f t="shared" si="1"/>
        <v>792</v>
      </c>
      <c r="L12" s="43">
        <f t="shared" si="2"/>
        <v>1608</v>
      </c>
      <c r="M12" s="43">
        <f t="shared" si="3"/>
        <v>4315</v>
      </c>
      <c r="N12" s="43">
        <f t="shared" si="4"/>
        <v>0</v>
      </c>
      <c r="O12" s="43">
        <f t="shared" si="5"/>
        <v>0</v>
      </c>
      <c r="P12" s="43">
        <f t="shared" si="6"/>
        <v>404</v>
      </c>
      <c r="Q12" s="43">
        <f t="shared" si="7"/>
        <v>1425</v>
      </c>
      <c r="R12" s="43">
        <f t="shared" si="8"/>
        <v>0</v>
      </c>
      <c r="S12" s="44">
        <f t="shared" si="9"/>
        <v>8140</v>
      </c>
    </row>
    <row r="13" spans="1:19" ht="12.75">
      <c r="A13" s="37">
        <v>7</v>
      </c>
      <c r="B13" s="50" t="s">
        <v>40</v>
      </c>
      <c r="C13" s="39">
        <v>6</v>
      </c>
      <c r="D13" s="40">
        <v>7</v>
      </c>
      <c r="E13" s="40">
        <v>4</v>
      </c>
      <c r="F13" s="40"/>
      <c r="G13" s="40">
        <v>4</v>
      </c>
      <c r="H13" s="40"/>
      <c r="I13" s="40">
        <v>8</v>
      </c>
      <c r="J13" s="40"/>
      <c r="K13" s="42">
        <f t="shared" si="1"/>
        <v>1291</v>
      </c>
      <c r="L13" s="43">
        <f t="shared" si="2"/>
        <v>1024</v>
      </c>
      <c r="M13" s="43">
        <f t="shared" si="3"/>
        <v>3111</v>
      </c>
      <c r="N13" s="43">
        <f t="shared" si="4"/>
        <v>0</v>
      </c>
      <c r="O13" s="43">
        <f t="shared" si="5"/>
        <v>1108</v>
      </c>
      <c r="P13" s="43">
        <f t="shared" si="6"/>
        <v>0</v>
      </c>
      <c r="Q13" s="43">
        <f t="shared" si="7"/>
        <v>609</v>
      </c>
      <c r="R13" s="43">
        <f t="shared" si="8"/>
        <v>0</v>
      </c>
      <c r="S13" s="44">
        <f t="shared" si="9"/>
        <v>6534</v>
      </c>
    </row>
    <row r="14" spans="1:19" ht="12.75">
      <c r="A14" s="45">
        <v>8</v>
      </c>
      <c r="B14" s="38" t="s">
        <v>41</v>
      </c>
      <c r="C14" s="39">
        <v>9</v>
      </c>
      <c r="D14" s="40">
        <v>8</v>
      </c>
      <c r="E14" s="40">
        <v>3</v>
      </c>
      <c r="F14" s="40"/>
      <c r="G14" s="40">
        <v>6</v>
      </c>
      <c r="H14" s="40"/>
      <c r="I14" s="40">
        <v>7</v>
      </c>
      <c r="J14" s="40"/>
      <c r="K14" s="42">
        <f t="shared" si="1"/>
        <v>587</v>
      </c>
      <c r="L14" s="43">
        <f t="shared" si="2"/>
        <v>792</v>
      </c>
      <c r="M14" s="43">
        <f t="shared" si="3"/>
        <v>3611</v>
      </c>
      <c r="N14" s="43">
        <f t="shared" si="4"/>
        <v>0</v>
      </c>
      <c r="O14" s="43">
        <f t="shared" si="5"/>
        <v>404</v>
      </c>
      <c r="P14" s="43">
        <f t="shared" si="6"/>
        <v>0</v>
      </c>
      <c r="Q14" s="43">
        <f t="shared" si="7"/>
        <v>841</v>
      </c>
      <c r="R14" s="43">
        <f t="shared" si="8"/>
        <v>0</v>
      </c>
      <c r="S14" s="44">
        <f t="shared" si="9"/>
        <v>5831</v>
      </c>
    </row>
    <row r="15" spans="1:19" ht="12.75">
      <c r="A15" s="37">
        <v>9</v>
      </c>
      <c r="B15" s="38" t="s">
        <v>42</v>
      </c>
      <c r="C15" s="39">
        <v>7</v>
      </c>
      <c r="D15" s="40">
        <v>10</v>
      </c>
      <c r="E15" s="40"/>
      <c r="F15" s="40"/>
      <c r="G15" s="40">
        <v>3</v>
      </c>
      <c r="H15" s="40"/>
      <c r="I15" s="40">
        <v>3</v>
      </c>
      <c r="J15" s="40"/>
      <c r="K15" s="42">
        <f t="shared" si="1"/>
        <v>1024</v>
      </c>
      <c r="L15" s="43">
        <f t="shared" si="2"/>
        <v>404</v>
      </c>
      <c r="M15" s="43">
        <f t="shared" si="3"/>
        <v>0</v>
      </c>
      <c r="N15" s="43">
        <f t="shared" si="4"/>
        <v>0</v>
      </c>
      <c r="O15" s="43">
        <f t="shared" si="5"/>
        <v>1608</v>
      </c>
      <c r="P15" s="43">
        <f t="shared" si="6"/>
        <v>0</v>
      </c>
      <c r="Q15" s="43">
        <f t="shared" si="7"/>
        <v>2312</v>
      </c>
      <c r="R15" s="43">
        <f t="shared" si="8"/>
        <v>0</v>
      </c>
      <c r="S15" s="44">
        <f t="shared" si="9"/>
        <v>5348</v>
      </c>
    </row>
    <row r="16" spans="1:19" ht="12.75">
      <c r="A16" s="45">
        <v>10</v>
      </c>
      <c r="B16" s="50" t="s">
        <v>43</v>
      </c>
      <c r="C16" s="39">
        <v>10</v>
      </c>
      <c r="D16" s="40"/>
      <c r="E16" s="40">
        <v>5</v>
      </c>
      <c r="F16" s="40"/>
      <c r="G16" s="40"/>
      <c r="H16" s="40"/>
      <c r="I16" s="40"/>
      <c r="J16" s="40"/>
      <c r="K16" s="42">
        <f t="shared" si="1"/>
        <v>404</v>
      </c>
      <c r="L16" s="43">
        <f t="shared" si="2"/>
        <v>0</v>
      </c>
      <c r="M16" s="43">
        <f t="shared" si="3"/>
        <v>2723</v>
      </c>
      <c r="N16" s="43">
        <f t="shared" si="4"/>
        <v>0</v>
      </c>
      <c r="O16" s="43">
        <f t="shared" si="5"/>
        <v>0</v>
      </c>
      <c r="P16" s="43">
        <f t="shared" si="6"/>
        <v>0</v>
      </c>
      <c r="Q16" s="43">
        <f t="shared" si="7"/>
        <v>0</v>
      </c>
      <c r="R16" s="43">
        <f t="shared" si="8"/>
        <v>0</v>
      </c>
      <c r="S16" s="44">
        <f t="shared" si="9"/>
        <v>3127</v>
      </c>
    </row>
    <row r="17" spans="1:19" ht="12.75">
      <c r="A17" s="37">
        <v>11</v>
      </c>
      <c r="B17" s="50" t="s">
        <v>44</v>
      </c>
      <c r="C17" s="39"/>
      <c r="D17" s="40">
        <v>9</v>
      </c>
      <c r="E17" s="40"/>
      <c r="F17" s="40"/>
      <c r="G17" s="40">
        <v>5</v>
      </c>
      <c r="H17" s="40">
        <v>6</v>
      </c>
      <c r="I17" s="40">
        <v>6</v>
      </c>
      <c r="J17" s="40"/>
      <c r="K17" s="42">
        <f t="shared" si="1"/>
        <v>0</v>
      </c>
      <c r="L17" s="43">
        <f t="shared" si="2"/>
        <v>587</v>
      </c>
      <c r="M17" s="43">
        <f t="shared" si="3"/>
        <v>0</v>
      </c>
      <c r="N17" s="43">
        <f t="shared" si="4"/>
        <v>0</v>
      </c>
      <c r="O17" s="43">
        <f t="shared" si="5"/>
        <v>721</v>
      </c>
      <c r="P17" s="43">
        <f t="shared" si="6"/>
        <v>404</v>
      </c>
      <c r="Q17" s="43">
        <f t="shared" si="7"/>
        <v>1108</v>
      </c>
      <c r="R17" s="43">
        <f t="shared" si="8"/>
        <v>0</v>
      </c>
      <c r="S17" s="44">
        <f t="shared" si="9"/>
        <v>2820</v>
      </c>
    </row>
    <row r="18" spans="1:19" ht="12.75">
      <c r="A18" s="45">
        <v>12</v>
      </c>
      <c r="B18" s="38" t="s">
        <v>45</v>
      </c>
      <c r="C18" s="39"/>
      <c r="D18" s="40">
        <v>6</v>
      </c>
      <c r="E18" s="40"/>
      <c r="F18" s="40"/>
      <c r="G18" s="40"/>
      <c r="H18" s="40">
        <v>5</v>
      </c>
      <c r="I18" s="40">
        <v>9</v>
      </c>
      <c r="J18" s="40"/>
      <c r="K18" s="42">
        <f t="shared" si="1"/>
        <v>0</v>
      </c>
      <c r="L18" s="43">
        <f t="shared" si="2"/>
        <v>1291</v>
      </c>
      <c r="M18" s="43">
        <f t="shared" si="3"/>
        <v>0</v>
      </c>
      <c r="N18" s="43">
        <f t="shared" si="4"/>
        <v>0</v>
      </c>
      <c r="O18" s="43">
        <f t="shared" si="5"/>
        <v>0</v>
      </c>
      <c r="P18" s="43">
        <f t="shared" si="6"/>
        <v>721</v>
      </c>
      <c r="Q18" s="43">
        <f t="shared" si="7"/>
        <v>404</v>
      </c>
      <c r="R18" s="43">
        <f t="shared" si="8"/>
        <v>0</v>
      </c>
      <c r="S18" s="44">
        <f t="shared" si="9"/>
        <v>2416</v>
      </c>
    </row>
    <row r="19" spans="1:19" ht="12.75">
      <c r="A19" s="37">
        <v>13</v>
      </c>
      <c r="B19" s="38"/>
      <c r="C19" s="39"/>
      <c r="D19" s="40"/>
      <c r="E19" s="40"/>
      <c r="F19" s="40"/>
      <c r="G19" s="40"/>
      <c r="H19" s="40"/>
      <c r="I19" s="40"/>
      <c r="J19" s="40"/>
      <c r="K19" s="42">
        <f t="shared" si="1"/>
        <v>0</v>
      </c>
      <c r="L19" s="43">
        <f t="shared" si="2"/>
        <v>0</v>
      </c>
      <c r="M19" s="43">
        <f t="shared" si="3"/>
        <v>0</v>
      </c>
      <c r="N19" s="43">
        <f t="shared" si="4"/>
        <v>0</v>
      </c>
      <c r="O19" s="43">
        <f t="shared" si="5"/>
        <v>0</v>
      </c>
      <c r="P19" s="43">
        <f t="shared" si="6"/>
        <v>0</v>
      </c>
      <c r="Q19" s="43">
        <f t="shared" si="7"/>
        <v>0</v>
      </c>
      <c r="R19" s="43">
        <f t="shared" si="8"/>
        <v>0</v>
      </c>
      <c r="S19" s="44">
        <f t="shared" si="9"/>
        <v>0</v>
      </c>
    </row>
    <row r="20" spans="1:19" ht="12.75">
      <c r="A20" s="45">
        <v>14</v>
      </c>
      <c r="B20" s="38"/>
      <c r="C20" s="39"/>
      <c r="D20" s="40"/>
      <c r="E20" s="40"/>
      <c r="F20" s="40"/>
      <c r="G20" s="40"/>
      <c r="H20" s="40"/>
      <c r="I20" s="40"/>
      <c r="J20" s="40"/>
      <c r="K20" s="42">
        <f t="shared" si="1"/>
        <v>0</v>
      </c>
      <c r="L20" s="43">
        <f t="shared" si="2"/>
        <v>0</v>
      </c>
      <c r="M20" s="43">
        <f t="shared" si="3"/>
        <v>0</v>
      </c>
      <c r="N20" s="43">
        <f t="shared" si="4"/>
        <v>0</v>
      </c>
      <c r="O20" s="43">
        <f t="shared" si="5"/>
        <v>0</v>
      </c>
      <c r="P20" s="43">
        <f t="shared" si="6"/>
        <v>0</v>
      </c>
      <c r="Q20" s="43">
        <f t="shared" si="7"/>
        <v>0</v>
      </c>
      <c r="R20" s="43">
        <f t="shared" si="8"/>
        <v>0</v>
      </c>
      <c r="S20" s="44">
        <f t="shared" si="9"/>
        <v>0</v>
      </c>
    </row>
    <row r="21" spans="1:19" ht="12.75">
      <c r="A21" s="37">
        <v>15</v>
      </c>
      <c r="B21" s="50"/>
      <c r="C21" s="39"/>
      <c r="D21" s="40"/>
      <c r="E21" s="40"/>
      <c r="F21" s="40"/>
      <c r="G21" s="40"/>
      <c r="H21" s="40"/>
      <c r="I21" s="40"/>
      <c r="J21" s="40"/>
      <c r="K21" s="42">
        <f t="shared" si="1"/>
        <v>0</v>
      </c>
      <c r="L21" s="43">
        <f t="shared" si="2"/>
        <v>0</v>
      </c>
      <c r="M21" s="43">
        <f t="shared" si="3"/>
        <v>0</v>
      </c>
      <c r="N21" s="43">
        <f t="shared" si="4"/>
        <v>0</v>
      </c>
      <c r="O21" s="43">
        <f t="shared" si="5"/>
        <v>0</v>
      </c>
      <c r="P21" s="43">
        <f t="shared" si="6"/>
        <v>0</v>
      </c>
      <c r="Q21" s="43">
        <f t="shared" si="7"/>
        <v>0</v>
      </c>
      <c r="R21" s="43">
        <f t="shared" si="8"/>
        <v>0</v>
      </c>
      <c r="S21" s="44">
        <f t="shared" si="9"/>
        <v>0</v>
      </c>
    </row>
    <row r="22" spans="16:18" ht="12.75">
      <c r="P22" s="58"/>
      <c r="Q22" s="58"/>
      <c r="R22" s="58"/>
    </row>
    <row r="23" ht="12.75">
      <c r="B23" t="s">
        <v>46</v>
      </c>
    </row>
  </sheetData>
  <sheetProtection/>
  <mergeCells count="1">
    <mergeCell ref="A3:B3"/>
  </mergeCells>
  <printOptions/>
  <pageMargins left="0.27569444444444446" right="0.31527777777777777" top="1.2993055555555557" bottom="0.9840277777777778" header="0.5118055555555556" footer="0.5118055555555556"/>
  <pageSetup horizontalDpi="300" verticalDpi="300" orientation="landscape" paperSize="9"/>
  <headerFooter alignWithMargins="0">
    <oddHeader>&amp;C&amp;14Masters Cup 2009
průběžné pořadí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 </cp:lastModifiedBy>
  <cp:lastPrinted>2009-08-28T11:44:24Z</cp:lastPrinted>
  <dcterms:created xsi:type="dcterms:W3CDTF">1998-08-21T10:53:40Z</dcterms:created>
  <dcterms:modified xsi:type="dcterms:W3CDTF">2009-09-08T11:04:33Z</dcterms:modified>
  <cp:category/>
  <cp:version/>
  <cp:contentType/>
  <cp:contentStatus/>
</cp:coreProperties>
</file>