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.kamensky\Documents\CWA\2024\"/>
    </mc:Choice>
  </mc:AlternateContent>
  <xr:revisionPtr revIDLastSave="0" documentId="8_{A485F1AC-C2A5-4D76-8766-FB66618DF1CF}" xr6:coauthVersionLast="47" xr6:coauthVersionMax="47" xr10:uidLastSave="{00000000-0000-0000-0000-000000000000}"/>
  <bookViews>
    <workbookView xWindow="-120" yWindow="-120" windowWidth="38640" windowHeight="15720" tabRatio="705" xr2:uid="{00000000-000D-0000-FFFF-FFFF00000000}"/>
  </bookViews>
  <sheets>
    <sheet name="Český pohár - všichni" sheetId="24" r:id="rId1"/>
    <sheet name="Český pohár - kategorie -vše" sheetId="41" r:id="rId2"/>
    <sheet name="Pohár ČWA - všichni" sheetId="42" r:id="rId3"/>
    <sheet name="242108-7P" sheetId="29" r:id="rId4"/>
    <sheet name="242002-3M" sheetId="31" r:id="rId5"/>
    <sheet name="247005-7P" sheetId="43" r:id="rId6"/>
    <sheet name="242126-3M" sheetId="28" r:id="rId7"/>
    <sheet name="242005-7P" sheetId="35" r:id="rId8"/>
    <sheet name="242153-7P" sheetId="44" r:id="rId9"/>
    <sheet name="241719-3C" sheetId="38" r:id="rId10"/>
    <sheet name="Members" sheetId="39" r:id="rId11"/>
    <sheet name="Categories" sheetId="40" r:id="rId12"/>
  </sheets>
  <definedNames>
    <definedName name="_xlnm._FilterDatabase" localSheetId="1" hidden="1">'Český pohár - kategorie -vše'!$A$6:$Z$61</definedName>
    <definedName name="_xlnm._FilterDatabase" localSheetId="2" hidden="1">'Pohár ČWA - všichni'!$A$6:$Z$91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6" i="42" l="1"/>
  <c r="X26" i="42"/>
  <c r="W26" i="42"/>
  <c r="V26" i="42"/>
  <c r="U26" i="42"/>
  <c r="T26" i="42"/>
  <c r="S26" i="42"/>
  <c r="R26" i="42"/>
  <c r="Q26" i="42"/>
  <c r="P26" i="42"/>
  <c r="Y29" i="42"/>
  <c r="X29" i="42"/>
  <c r="W29" i="42"/>
  <c r="V29" i="42"/>
  <c r="U29" i="42"/>
  <c r="T29" i="42"/>
  <c r="S29" i="42"/>
  <c r="R29" i="42"/>
  <c r="Q29" i="42"/>
  <c r="P29" i="42"/>
  <c r="Y25" i="42"/>
  <c r="X25" i="42"/>
  <c r="W25" i="42"/>
  <c r="V25" i="42"/>
  <c r="U25" i="42"/>
  <c r="T25" i="42"/>
  <c r="S25" i="42"/>
  <c r="R25" i="42"/>
  <c r="Q25" i="42"/>
  <c r="P25" i="42"/>
  <c r="Y24" i="42"/>
  <c r="X24" i="42"/>
  <c r="W24" i="42"/>
  <c r="V24" i="42"/>
  <c r="U24" i="42"/>
  <c r="T24" i="42"/>
  <c r="S24" i="42"/>
  <c r="R24" i="42"/>
  <c r="Q24" i="42"/>
  <c r="P24" i="42"/>
  <c r="Y15" i="42"/>
  <c r="X15" i="42"/>
  <c r="W15" i="42"/>
  <c r="V15" i="42"/>
  <c r="U15" i="42"/>
  <c r="T15" i="42"/>
  <c r="S15" i="42"/>
  <c r="R15" i="42"/>
  <c r="Q15" i="42"/>
  <c r="P15" i="42"/>
  <c r="Y18" i="42"/>
  <c r="X18" i="42"/>
  <c r="W18" i="42"/>
  <c r="V18" i="42"/>
  <c r="U18" i="42"/>
  <c r="T18" i="42"/>
  <c r="S18" i="42"/>
  <c r="R18" i="42"/>
  <c r="Q18" i="42"/>
  <c r="P18" i="42"/>
  <c r="Y19" i="42"/>
  <c r="X19" i="42"/>
  <c r="W19" i="42"/>
  <c r="V19" i="42"/>
  <c r="U19" i="42"/>
  <c r="T19" i="42"/>
  <c r="S19" i="42"/>
  <c r="R19" i="42"/>
  <c r="Q19" i="42"/>
  <c r="P19" i="42"/>
  <c r="Y20" i="42"/>
  <c r="X20" i="42"/>
  <c r="W20" i="42"/>
  <c r="V20" i="42"/>
  <c r="U20" i="42"/>
  <c r="T20" i="42"/>
  <c r="S20" i="42"/>
  <c r="R20" i="42"/>
  <c r="Q20" i="42"/>
  <c r="P20" i="42"/>
  <c r="Y11" i="42"/>
  <c r="X11" i="42"/>
  <c r="W11" i="42"/>
  <c r="V11" i="42"/>
  <c r="U11" i="42"/>
  <c r="T11" i="42"/>
  <c r="S11" i="42"/>
  <c r="R11" i="42"/>
  <c r="Q11" i="42"/>
  <c r="P11" i="42"/>
  <c r="Y28" i="42"/>
  <c r="X28" i="42"/>
  <c r="W28" i="42"/>
  <c r="V28" i="42"/>
  <c r="U28" i="42"/>
  <c r="T28" i="42"/>
  <c r="S28" i="42"/>
  <c r="R28" i="42"/>
  <c r="Q28" i="42"/>
  <c r="P28" i="42"/>
  <c r="Y30" i="42"/>
  <c r="X30" i="42"/>
  <c r="W30" i="42"/>
  <c r="V30" i="42"/>
  <c r="U30" i="42"/>
  <c r="T30" i="42"/>
  <c r="S30" i="42"/>
  <c r="R30" i="42"/>
  <c r="Q30" i="42"/>
  <c r="P30" i="42"/>
  <c r="Y16" i="42"/>
  <c r="X16" i="42"/>
  <c r="W16" i="42"/>
  <c r="V16" i="42"/>
  <c r="U16" i="42"/>
  <c r="T16" i="42"/>
  <c r="S16" i="42"/>
  <c r="R16" i="42"/>
  <c r="Q16" i="42"/>
  <c r="P16" i="42"/>
  <c r="Y13" i="42"/>
  <c r="X13" i="42"/>
  <c r="W13" i="42"/>
  <c r="V13" i="42"/>
  <c r="U13" i="42"/>
  <c r="T13" i="42"/>
  <c r="S13" i="42"/>
  <c r="R13" i="42"/>
  <c r="Q13" i="42"/>
  <c r="P13" i="42"/>
  <c r="Y17" i="42"/>
  <c r="X17" i="42"/>
  <c r="W17" i="42"/>
  <c r="V17" i="42"/>
  <c r="U17" i="42"/>
  <c r="T17" i="42"/>
  <c r="S17" i="42"/>
  <c r="R17" i="42"/>
  <c r="Q17" i="42"/>
  <c r="P17" i="42"/>
  <c r="Y10" i="42"/>
  <c r="X10" i="42"/>
  <c r="W10" i="42"/>
  <c r="V10" i="42"/>
  <c r="U10" i="42"/>
  <c r="T10" i="42"/>
  <c r="S10" i="42"/>
  <c r="R10" i="42"/>
  <c r="Q10" i="42"/>
  <c r="P10" i="42"/>
  <c r="Y23" i="42"/>
  <c r="X23" i="42"/>
  <c r="W23" i="42"/>
  <c r="V23" i="42"/>
  <c r="U23" i="42"/>
  <c r="T23" i="42"/>
  <c r="S23" i="42"/>
  <c r="R23" i="42"/>
  <c r="Q23" i="42"/>
  <c r="P23" i="42"/>
  <c r="Y9" i="42"/>
  <c r="X9" i="42"/>
  <c r="W9" i="42"/>
  <c r="V9" i="42"/>
  <c r="U9" i="42"/>
  <c r="T9" i="42"/>
  <c r="S9" i="42"/>
  <c r="R9" i="42"/>
  <c r="Q9" i="42"/>
  <c r="P9" i="42"/>
  <c r="Y22" i="42"/>
  <c r="X22" i="42"/>
  <c r="W22" i="42"/>
  <c r="V22" i="42"/>
  <c r="U22" i="42"/>
  <c r="T22" i="42"/>
  <c r="S22" i="42"/>
  <c r="R22" i="42"/>
  <c r="Q22" i="42"/>
  <c r="P22" i="42"/>
  <c r="Y21" i="42"/>
  <c r="X21" i="42"/>
  <c r="W21" i="42"/>
  <c r="V21" i="42"/>
  <c r="U21" i="42"/>
  <c r="T21" i="42"/>
  <c r="S21" i="42"/>
  <c r="R21" i="42"/>
  <c r="Q21" i="42"/>
  <c r="P21" i="42"/>
  <c r="Y27" i="42"/>
  <c r="X27" i="42"/>
  <c r="W27" i="42"/>
  <c r="V27" i="42"/>
  <c r="U27" i="42"/>
  <c r="T27" i="42"/>
  <c r="S27" i="42"/>
  <c r="R27" i="42"/>
  <c r="Q27" i="42"/>
  <c r="P27" i="42"/>
  <c r="Y12" i="42"/>
  <c r="X12" i="42"/>
  <c r="W12" i="42"/>
  <c r="V12" i="42"/>
  <c r="U12" i="42"/>
  <c r="T12" i="42"/>
  <c r="S12" i="42"/>
  <c r="R12" i="42"/>
  <c r="Q12" i="42"/>
  <c r="P12" i="42"/>
  <c r="Y8" i="42"/>
  <c r="X8" i="42"/>
  <c r="W8" i="42"/>
  <c r="V8" i="42"/>
  <c r="U8" i="42"/>
  <c r="T8" i="42"/>
  <c r="S8" i="42"/>
  <c r="R8" i="42"/>
  <c r="Q8" i="42"/>
  <c r="P8" i="42"/>
  <c r="Y14" i="42"/>
  <c r="X14" i="42"/>
  <c r="W14" i="42"/>
  <c r="V14" i="42"/>
  <c r="U14" i="42"/>
  <c r="T14" i="42"/>
  <c r="S14" i="42"/>
  <c r="R14" i="42"/>
  <c r="Q14" i="42"/>
  <c r="P14" i="42"/>
  <c r="Y31" i="42"/>
  <c r="X31" i="42"/>
  <c r="W31" i="42"/>
  <c r="V31" i="42"/>
  <c r="U31" i="42"/>
  <c r="T31" i="42"/>
  <c r="S31" i="42"/>
  <c r="R31" i="42"/>
  <c r="Q31" i="42"/>
  <c r="P31" i="42"/>
  <c r="Y7" i="42"/>
  <c r="X7" i="42"/>
  <c r="W7" i="42"/>
  <c r="V7" i="42"/>
  <c r="U7" i="42"/>
  <c r="T7" i="42"/>
  <c r="S7" i="42"/>
  <c r="R7" i="42"/>
  <c r="Q7" i="42"/>
  <c r="P7" i="42"/>
  <c r="Y5" i="42"/>
  <c r="Y40" i="41"/>
  <c r="X40" i="41"/>
  <c r="W40" i="41"/>
  <c r="V40" i="41"/>
  <c r="U40" i="41"/>
  <c r="T40" i="41"/>
  <c r="S40" i="41"/>
  <c r="R40" i="41"/>
  <c r="Q40" i="41"/>
  <c r="P40" i="41"/>
  <c r="Y45" i="41"/>
  <c r="X45" i="41"/>
  <c r="W45" i="41"/>
  <c r="V45" i="41"/>
  <c r="U45" i="41"/>
  <c r="T45" i="41"/>
  <c r="S45" i="41"/>
  <c r="R45" i="41"/>
  <c r="Q45" i="41"/>
  <c r="P45" i="41"/>
  <c r="Y44" i="41"/>
  <c r="X44" i="41"/>
  <c r="W44" i="41"/>
  <c r="V44" i="41"/>
  <c r="U44" i="41"/>
  <c r="T44" i="41"/>
  <c r="S44" i="41"/>
  <c r="R44" i="41"/>
  <c r="Q44" i="41"/>
  <c r="P44" i="41"/>
  <c r="Y39" i="41"/>
  <c r="X39" i="41"/>
  <c r="W39" i="41"/>
  <c r="V39" i="41"/>
  <c r="U39" i="41"/>
  <c r="T39" i="41"/>
  <c r="S39" i="41"/>
  <c r="R39" i="41"/>
  <c r="Q39" i="41"/>
  <c r="P39" i="41"/>
  <c r="Y37" i="41"/>
  <c r="X37" i="41"/>
  <c r="W37" i="41"/>
  <c r="V37" i="41"/>
  <c r="U37" i="41"/>
  <c r="T37" i="41"/>
  <c r="S37" i="41"/>
  <c r="R37" i="41"/>
  <c r="Q37" i="41"/>
  <c r="P37" i="41"/>
  <c r="Y35" i="41"/>
  <c r="X35" i="41"/>
  <c r="W35" i="41"/>
  <c r="V35" i="41"/>
  <c r="U35" i="41"/>
  <c r="T35" i="41"/>
  <c r="S35" i="41"/>
  <c r="R35" i="41"/>
  <c r="Q35" i="41"/>
  <c r="P35" i="41"/>
  <c r="Y33" i="41"/>
  <c r="X33" i="41"/>
  <c r="W33" i="41"/>
  <c r="V33" i="41"/>
  <c r="U33" i="41"/>
  <c r="T33" i="41"/>
  <c r="S33" i="41"/>
  <c r="R33" i="41"/>
  <c r="Q33" i="41"/>
  <c r="P33" i="41"/>
  <c r="Y31" i="41"/>
  <c r="X31" i="41"/>
  <c r="W31" i="41"/>
  <c r="V31" i="41"/>
  <c r="U31" i="41"/>
  <c r="T31" i="41"/>
  <c r="S31" i="41"/>
  <c r="R31" i="41"/>
  <c r="Q31" i="41"/>
  <c r="P31" i="41"/>
  <c r="Y36" i="41"/>
  <c r="X36" i="41"/>
  <c r="W36" i="41"/>
  <c r="V36" i="41"/>
  <c r="U36" i="41"/>
  <c r="T36" i="41"/>
  <c r="S36" i="41"/>
  <c r="R36" i="41"/>
  <c r="Q36" i="41"/>
  <c r="P36" i="41"/>
  <c r="Y28" i="41"/>
  <c r="X28" i="41"/>
  <c r="W28" i="41"/>
  <c r="V28" i="41"/>
  <c r="U28" i="41"/>
  <c r="T28" i="41"/>
  <c r="S28" i="41"/>
  <c r="R28" i="41"/>
  <c r="Q28" i="41"/>
  <c r="P28" i="41"/>
  <c r="Y34" i="41"/>
  <c r="X34" i="41"/>
  <c r="W34" i="41"/>
  <c r="V34" i="41"/>
  <c r="U34" i="41"/>
  <c r="T34" i="41"/>
  <c r="S34" i="41"/>
  <c r="R34" i="41"/>
  <c r="Q34" i="41"/>
  <c r="P34" i="41"/>
  <c r="Y23" i="41"/>
  <c r="X23" i="41"/>
  <c r="W23" i="41"/>
  <c r="V23" i="41"/>
  <c r="U23" i="41"/>
  <c r="T23" i="41"/>
  <c r="S23" i="41"/>
  <c r="R23" i="41"/>
  <c r="Q23" i="41"/>
  <c r="P23" i="41"/>
  <c r="Y32" i="41"/>
  <c r="X32" i="41"/>
  <c r="W32" i="41"/>
  <c r="V32" i="41"/>
  <c r="U32" i="41"/>
  <c r="T32" i="41"/>
  <c r="S32" i="41"/>
  <c r="R32" i="41"/>
  <c r="Q32" i="41"/>
  <c r="P32" i="41"/>
  <c r="Y18" i="41"/>
  <c r="X18" i="41"/>
  <c r="W18" i="41"/>
  <c r="V18" i="41"/>
  <c r="U18" i="41"/>
  <c r="T18" i="41"/>
  <c r="S18" i="41"/>
  <c r="R18" i="41"/>
  <c r="Q18" i="41"/>
  <c r="P18" i="41"/>
  <c r="Y17" i="41"/>
  <c r="X17" i="41"/>
  <c r="W17" i="41"/>
  <c r="V17" i="41"/>
  <c r="U17" i="41"/>
  <c r="T17" i="41"/>
  <c r="S17" i="41"/>
  <c r="R17" i="41"/>
  <c r="Q17" i="41"/>
  <c r="P17" i="41"/>
  <c r="Y22" i="41"/>
  <c r="X22" i="41"/>
  <c r="W22" i="41"/>
  <c r="V22" i="41"/>
  <c r="U22" i="41"/>
  <c r="T22" i="41"/>
  <c r="S22" i="41"/>
  <c r="R22" i="41"/>
  <c r="Q22" i="41"/>
  <c r="P22" i="41"/>
  <c r="Y27" i="41"/>
  <c r="X27" i="41"/>
  <c r="W27" i="41"/>
  <c r="V27" i="41"/>
  <c r="U27" i="41"/>
  <c r="T27" i="41"/>
  <c r="S27" i="41"/>
  <c r="R27" i="41"/>
  <c r="Q27" i="41"/>
  <c r="P27" i="41"/>
  <c r="Y43" i="41"/>
  <c r="X43" i="41"/>
  <c r="W43" i="41"/>
  <c r="V43" i="41"/>
  <c r="U43" i="41"/>
  <c r="T43" i="41"/>
  <c r="S43" i="41"/>
  <c r="R43" i="41"/>
  <c r="Q43" i="41"/>
  <c r="P43" i="41"/>
  <c r="Y46" i="41"/>
  <c r="X46" i="41"/>
  <c r="W46" i="41"/>
  <c r="V46" i="41"/>
  <c r="U46" i="41"/>
  <c r="T46" i="41"/>
  <c r="S46" i="41"/>
  <c r="R46" i="41"/>
  <c r="Q46" i="41"/>
  <c r="P46" i="41"/>
  <c r="Y15" i="41"/>
  <c r="X15" i="41"/>
  <c r="W15" i="41"/>
  <c r="V15" i="41"/>
  <c r="U15" i="41"/>
  <c r="T15" i="41"/>
  <c r="S15" i="41"/>
  <c r="R15" i="41"/>
  <c r="Q15" i="41"/>
  <c r="P15" i="41"/>
  <c r="Y25" i="41"/>
  <c r="X25" i="41"/>
  <c r="W25" i="41"/>
  <c r="V25" i="41"/>
  <c r="U25" i="41"/>
  <c r="T25" i="41"/>
  <c r="S25" i="41"/>
  <c r="R25" i="41"/>
  <c r="Q25" i="41"/>
  <c r="P25" i="41"/>
  <c r="Y26" i="41"/>
  <c r="X26" i="41"/>
  <c r="W26" i="41"/>
  <c r="V26" i="41"/>
  <c r="U26" i="41"/>
  <c r="T26" i="41"/>
  <c r="S26" i="41"/>
  <c r="R26" i="41"/>
  <c r="Q26" i="41"/>
  <c r="P26" i="41"/>
  <c r="Y30" i="41"/>
  <c r="X30" i="41"/>
  <c r="W30" i="41"/>
  <c r="V30" i="41"/>
  <c r="U30" i="41"/>
  <c r="T30" i="41"/>
  <c r="S30" i="41"/>
  <c r="R30" i="41"/>
  <c r="Q30" i="41"/>
  <c r="P30" i="41"/>
  <c r="Y29" i="41"/>
  <c r="X29" i="41"/>
  <c r="W29" i="41"/>
  <c r="V29" i="41"/>
  <c r="U29" i="41"/>
  <c r="T29" i="41"/>
  <c r="S29" i="41"/>
  <c r="R29" i="41"/>
  <c r="Q29" i="41"/>
  <c r="P29" i="41"/>
  <c r="Y13" i="41"/>
  <c r="X13" i="41"/>
  <c r="W13" i="41"/>
  <c r="V13" i="41"/>
  <c r="U13" i="41"/>
  <c r="T13" i="41"/>
  <c r="S13" i="41"/>
  <c r="R13" i="41"/>
  <c r="Q13" i="41"/>
  <c r="P13" i="41"/>
  <c r="Y12" i="41"/>
  <c r="X12" i="41"/>
  <c r="W12" i="41"/>
  <c r="V12" i="41"/>
  <c r="U12" i="41"/>
  <c r="T12" i="41"/>
  <c r="S12" i="41"/>
  <c r="R12" i="41"/>
  <c r="Q12" i="41"/>
  <c r="P12" i="41"/>
  <c r="Y24" i="41"/>
  <c r="X24" i="41"/>
  <c r="W24" i="41"/>
  <c r="V24" i="41"/>
  <c r="U24" i="41"/>
  <c r="T24" i="41"/>
  <c r="S24" i="41"/>
  <c r="R24" i="41"/>
  <c r="Q24" i="41"/>
  <c r="P24" i="41"/>
  <c r="Y19" i="41"/>
  <c r="X19" i="41"/>
  <c r="W19" i="41"/>
  <c r="V19" i="41"/>
  <c r="U19" i="41"/>
  <c r="T19" i="41"/>
  <c r="S19" i="41"/>
  <c r="R19" i="41"/>
  <c r="Q19" i="41"/>
  <c r="P19" i="41"/>
  <c r="Y38" i="41"/>
  <c r="X38" i="41"/>
  <c r="W38" i="41"/>
  <c r="V38" i="41"/>
  <c r="U38" i="41"/>
  <c r="T38" i="41"/>
  <c r="S38" i="41"/>
  <c r="R38" i="41"/>
  <c r="Q38" i="41"/>
  <c r="P38" i="41"/>
  <c r="Y11" i="41"/>
  <c r="X11" i="41"/>
  <c r="W11" i="41"/>
  <c r="V11" i="41"/>
  <c r="U11" i="41"/>
  <c r="T11" i="41"/>
  <c r="S11" i="41"/>
  <c r="R11" i="41"/>
  <c r="Q11" i="41"/>
  <c r="P11" i="41"/>
  <c r="Y21" i="41"/>
  <c r="X21" i="41"/>
  <c r="W21" i="41"/>
  <c r="V21" i="41"/>
  <c r="U21" i="41"/>
  <c r="T21" i="41"/>
  <c r="S21" i="41"/>
  <c r="R21" i="41"/>
  <c r="Q21" i="41"/>
  <c r="P21" i="41"/>
  <c r="Y16" i="41"/>
  <c r="X16" i="41"/>
  <c r="W16" i="41"/>
  <c r="V16" i="41"/>
  <c r="U16" i="41"/>
  <c r="T16" i="41"/>
  <c r="S16" i="41"/>
  <c r="R16" i="41"/>
  <c r="Q16" i="41"/>
  <c r="P16" i="41"/>
  <c r="Y41" i="41"/>
  <c r="X41" i="41"/>
  <c r="W41" i="41"/>
  <c r="V41" i="41"/>
  <c r="U41" i="41"/>
  <c r="T41" i="41"/>
  <c r="S41" i="41"/>
  <c r="R41" i="41"/>
  <c r="Q41" i="41"/>
  <c r="P41" i="41"/>
  <c r="Y10" i="41"/>
  <c r="X10" i="41"/>
  <c r="W10" i="41"/>
  <c r="V10" i="41"/>
  <c r="U10" i="41"/>
  <c r="T10" i="41"/>
  <c r="S10" i="41"/>
  <c r="R10" i="41"/>
  <c r="Q10" i="41"/>
  <c r="P10" i="41"/>
  <c r="Y20" i="41"/>
  <c r="X20" i="41"/>
  <c r="W20" i="41"/>
  <c r="V20" i="41"/>
  <c r="U20" i="41"/>
  <c r="T20" i="41"/>
  <c r="S20" i="41"/>
  <c r="R20" i="41"/>
  <c r="Q20" i="41"/>
  <c r="P20" i="41"/>
  <c r="Y42" i="41"/>
  <c r="X42" i="41"/>
  <c r="W42" i="41"/>
  <c r="V42" i="41"/>
  <c r="U42" i="41"/>
  <c r="T42" i="41"/>
  <c r="S42" i="41"/>
  <c r="R42" i="41"/>
  <c r="Q42" i="41"/>
  <c r="P42" i="41"/>
  <c r="Y14" i="41"/>
  <c r="X14" i="41"/>
  <c r="W14" i="41"/>
  <c r="V14" i="41"/>
  <c r="U14" i="41"/>
  <c r="T14" i="41"/>
  <c r="S14" i="41"/>
  <c r="R14" i="41"/>
  <c r="Q14" i="41"/>
  <c r="P14" i="41"/>
  <c r="Y7" i="41"/>
  <c r="X7" i="41"/>
  <c r="W7" i="41"/>
  <c r="V7" i="41"/>
  <c r="U7" i="41"/>
  <c r="T7" i="41"/>
  <c r="S7" i="41"/>
  <c r="R7" i="41"/>
  <c r="Q7" i="41"/>
  <c r="P7" i="41"/>
  <c r="Y9" i="41"/>
  <c r="X9" i="41"/>
  <c r="W9" i="41"/>
  <c r="V9" i="41"/>
  <c r="U9" i="41"/>
  <c r="T9" i="41"/>
  <c r="S9" i="41"/>
  <c r="R9" i="41"/>
  <c r="Q9" i="41"/>
  <c r="P9" i="41"/>
  <c r="Y8" i="41"/>
  <c r="X8" i="41"/>
  <c r="W8" i="41"/>
  <c r="V8" i="41"/>
  <c r="U8" i="41"/>
  <c r="T8" i="41"/>
  <c r="S8" i="41"/>
  <c r="R8" i="41"/>
  <c r="Q8" i="41"/>
  <c r="P8" i="41"/>
  <c r="Y5" i="41"/>
  <c r="Y20" i="24"/>
  <c r="X20" i="24"/>
  <c r="W20" i="24"/>
  <c r="V20" i="24"/>
  <c r="U20" i="24"/>
  <c r="T20" i="24"/>
  <c r="S20" i="24"/>
  <c r="R20" i="24"/>
  <c r="Q20" i="24"/>
  <c r="P20" i="24"/>
  <c r="Y23" i="24"/>
  <c r="X23" i="24"/>
  <c r="W23" i="24"/>
  <c r="V23" i="24"/>
  <c r="U23" i="24"/>
  <c r="T23" i="24"/>
  <c r="S23" i="24"/>
  <c r="R23" i="24"/>
  <c r="Q23" i="24"/>
  <c r="P23" i="24"/>
  <c r="Y45" i="24"/>
  <c r="X45" i="24"/>
  <c r="W45" i="24"/>
  <c r="V45" i="24"/>
  <c r="U45" i="24"/>
  <c r="T45" i="24"/>
  <c r="S45" i="24"/>
  <c r="R45" i="24"/>
  <c r="Q45" i="24"/>
  <c r="P45" i="24"/>
  <c r="Y11" i="24"/>
  <c r="X11" i="24"/>
  <c r="W11" i="24"/>
  <c r="V11" i="24"/>
  <c r="U11" i="24"/>
  <c r="T11" i="24"/>
  <c r="S11" i="24"/>
  <c r="R11" i="24"/>
  <c r="Q11" i="24"/>
  <c r="P11" i="24"/>
  <c r="Y37" i="24"/>
  <c r="X37" i="24"/>
  <c r="W37" i="24"/>
  <c r="V37" i="24"/>
  <c r="U37" i="24"/>
  <c r="T37" i="24"/>
  <c r="S37" i="24"/>
  <c r="R37" i="24"/>
  <c r="Q37" i="24"/>
  <c r="P37" i="24"/>
  <c r="Y17" i="24"/>
  <c r="X17" i="24"/>
  <c r="W17" i="24"/>
  <c r="V17" i="24"/>
  <c r="U17" i="24"/>
  <c r="T17" i="24"/>
  <c r="S17" i="24"/>
  <c r="R17" i="24"/>
  <c r="Q17" i="24"/>
  <c r="P17" i="24"/>
  <c r="Y43" i="24"/>
  <c r="X43" i="24"/>
  <c r="W43" i="24"/>
  <c r="V43" i="24"/>
  <c r="U43" i="24"/>
  <c r="T43" i="24"/>
  <c r="S43" i="24"/>
  <c r="R43" i="24"/>
  <c r="Q43" i="24"/>
  <c r="P43" i="24"/>
  <c r="Y31" i="24"/>
  <c r="X31" i="24"/>
  <c r="W31" i="24"/>
  <c r="V31" i="24"/>
  <c r="U31" i="24"/>
  <c r="T31" i="24"/>
  <c r="S31" i="24"/>
  <c r="R31" i="24"/>
  <c r="Q31" i="24"/>
  <c r="P31" i="24"/>
  <c r="Y36" i="24"/>
  <c r="X36" i="24"/>
  <c r="W36" i="24"/>
  <c r="V36" i="24"/>
  <c r="U36" i="24"/>
  <c r="T36" i="24"/>
  <c r="S36" i="24"/>
  <c r="R36" i="24"/>
  <c r="Q36" i="24"/>
  <c r="P36" i="24"/>
  <c r="Y39" i="24"/>
  <c r="X39" i="24"/>
  <c r="W39" i="24"/>
  <c r="V39" i="24"/>
  <c r="U39" i="24"/>
  <c r="T39" i="24"/>
  <c r="S39" i="24"/>
  <c r="R39" i="24"/>
  <c r="Q39" i="24"/>
  <c r="P39" i="24"/>
  <c r="Y34" i="24"/>
  <c r="X34" i="24"/>
  <c r="W34" i="24"/>
  <c r="V34" i="24"/>
  <c r="U34" i="24"/>
  <c r="T34" i="24"/>
  <c r="S34" i="24"/>
  <c r="R34" i="24"/>
  <c r="Q34" i="24"/>
  <c r="P34" i="24"/>
  <c r="Y35" i="24"/>
  <c r="X35" i="24"/>
  <c r="W35" i="24"/>
  <c r="V35" i="24"/>
  <c r="U35" i="24"/>
  <c r="T35" i="24"/>
  <c r="S35" i="24"/>
  <c r="R35" i="24"/>
  <c r="Q35" i="24"/>
  <c r="P35" i="24"/>
  <c r="Y29" i="24"/>
  <c r="X29" i="24"/>
  <c r="W29" i="24"/>
  <c r="V29" i="24"/>
  <c r="U29" i="24"/>
  <c r="T29" i="24"/>
  <c r="S29" i="24"/>
  <c r="R29" i="24"/>
  <c r="Q29" i="24"/>
  <c r="P29" i="24"/>
  <c r="Y44" i="24"/>
  <c r="X44" i="24"/>
  <c r="W44" i="24"/>
  <c r="V44" i="24"/>
  <c r="U44" i="24"/>
  <c r="T44" i="24"/>
  <c r="S44" i="24"/>
  <c r="R44" i="24"/>
  <c r="Q44" i="24"/>
  <c r="P44" i="24"/>
  <c r="Y40" i="24"/>
  <c r="X40" i="24"/>
  <c r="W40" i="24"/>
  <c r="V40" i="24"/>
  <c r="U40" i="24"/>
  <c r="T40" i="24"/>
  <c r="S40" i="24"/>
  <c r="R40" i="24"/>
  <c r="Q40" i="24"/>
  <c r="P40" i="24"/>
  <c r="Y42" i="24"/>
  <c r="X42" i="24"/>
  <c r="W42" i="24"/>
  <c r="V42" i="24"/>
  <c r="U42" i="24"/>
  <c r="T42" i="24"/>
  <c r="S42" i="24"/>
  <c r="R42" i="24"/>
  <c r="Q42" i="24"/>
  <c r="P42" i="24"/>
  <c r="Y33" i="24"/>
  <c r="X33" i="24"/>
  <c r="W33" i="24"/>
  <c r="V33" i="24"/>
  <c r="U33" i="24"/>
  <c r="T33" i="24"/>
  <c r="S33" i="24"/>
  <c r="R33" i="24"/>
  <c r="Q33" i="24"/>
  <c r="P33" i="24"/>
  <c r="Y18" i="24"/>
  <c r="X18" i="24"/>
  <c r="W18" i="24"/>
  <c r="V18" i="24"/>
  <c r="U18" i="24"/>
  <c r="T18" i="24"/>
  <c r="S18" i="24"/>
  <c r="R18" i="24"/>
  <c r="Q18" i="24"/>
  <c r="P18" i="24"/>
  <c r="Y38" i="24"/>
  <c r="X38" i="24"/>
  <c r="W38" i="24"/>
  <c r="V38" i="24"/>
  <c r="U38" i="24"/>
  <c r="T38" i="24"/>
  <c r="S38" i="24"/>
  <c r="R38" i="24"/>
  <c r="Q38" i="24"/>
  <c r="P38" i="24"/>
  <c r="Y28" i="24"/>
  <c r="X28" i="24"/>
  <c r="W28" i="24"/>
  <c r="V28" i="24"/>
  <c r="U28" i="24"/>
  <c r="T28" i="24"/>
  <c r="S28" i="24"/>
  <c r="R28" i="24"/>
  <c r="Q28" i="24"/>
  <c r="P28" i="24"/>
  <c r="Y46" i="24"/>
  <c r="X46" i="24"/>
  <c r="W46" i="24"/>
  <c r="V46" i="24"/>
  <c r="U46" i="24"/>
  <c r="T46" i="24"/>
  <c r="S46" i="24"/>
  <c r="R46" i="24"/>
  <c r="Q46" i="24"/>
  <c r="P46" i="24"/>
  <c r="Y19" i="24"/>
  <c r="X19" i="24"/>
  <c r="W19" i="24"/>
  <c r="V19" i="24"/>
  <c r="U19" i="24"/>
  <c r="T19" i="24"/>
  <c r="S19" i="24"/>
  <c r="R19" i="24"/>
  <c r="Q19" i="24"/>
  <c r="P19" i="24"/>
  <c r="Y16" i="24"/>
  <c r="X16" i="24"/>
  <c r="W16" i="24"/>
  <c r="V16" i="24"/>
  <c r="U16" i="24"/>
  <c r="T16" i="24"/>
  <c r="S16" i="24"/>
  <c r="R16" i="24"/>
  <c r="Q16" i="24"/>
  <c r="P16" i="24"/>
  <c r="Y41" i="24"/>
  <c r="X41" i="24"/>
  <c r="W41" i="24"/>
  <c r="V41" i="24"/>
  <c r="U41" i="24"/>
  <c r="T41" i="24"/>
  <c r="S41" i="24"/>
  <c r="R41" i="24"/>
  <c r="Q41" i="24"/>
  <c r="P41" i="24"/>
  <c r="Y24" i="24"/>
  <c r="X24" i="24"/>
  <c r="W24" i="24"/>
  <c r="V24" i="24"/>
  <c r="U24" i="24"/>
  <c r="T24" i="24"/>
  <c r="S24" i="24"/>
  <c r="R24" i="24"/>
  <c r="Q24" i="24"/>
  <c r="P24" i="24"/>
  <c r="Y15" i="24"/>
  <c r="X15" i="24"/>
  <c r="W15" i="24"/>
  <c r="V15" i="24"/>
  <c r="U15" i="24"/>
  <c r="T15" i="24"/>
  <c r="S15" i="24"/>
  <c r="R15" i="24"/>
  <c r="Q15" i="24"/>
  <c r="P15" i="24"/>
  <c r="Y26" i="24"/>
  <c r="X26" i="24"/>
  <c r="W26" i="24"/>
  <c r="V26" i="24"/>
  <c r="U26" i="24"/>
  <c r="T26" i="24"/>
  <c r="S26" i="24"/>
  <c r="R26" i="24"/>
  <c r="Q26" i="24"/>
  <c r="P26" i="24"/>
  <c r="Y32" i="24"/>
  <c r="X32" i="24"/>
  <c r="W32" i="24"/>
  <c r="V32" i="24"/>
  <c r="U32" i="24"/>
  <c r="T32" i="24"/>
  <c r="S32" i="24"/>
  <c r="R32" i="24"/>
  <c r="Q32" i="24"/>
  <c r="P32" i="24"/>
  <c r="Y21" i="24"/>
  <c r="X21" i="24"/>
  <c r="W21" i="24"/>
  <c r="V21" i="24"/>
  <c r="U21" i="24"/>
  <c r="T21" i="24"/>
  <c r="S21" i="24"/>
  <c r="R21" i="24"/>
  <c r="Q21" i="24"/>
  <c r="P21" i="24"/>
  <c r="Y25" i="24"/>
  <c r="X25" i="24"/>
  <c r="W25" i="24"/>
  <c r="V25" i="24"/>
  <c r="U25" i="24"/>
  <c r="T25" i="24"/>
  <c r="S25" i="24"/>
  <c r="R25" i="24"/>
  <c r="Q25" i="24"/>
  <c r="P25" i="24"/>
  <c r="Y30" i="24"/>
  <c r="X30" i="24"/>
  <c r="W30" i="24"/>
  <c r="V30" i="24"/>
  <c r="U30" i="24"/>
  <c r="T30" i="24"/>
  <c r="S30" i="24"/>
  <c r="R30" i="24"/>
  <c r="Q30" i="24"/>
  <c r="P30" i="24"/>
  <c r="Y14" i="24"/>
  <c r="X14" i="24"/>
  <c r="W14" i="24"/>
  <c r="V14" i="24"/>
  <c r="U14" i="24"/>
  <c r="T14" i="24"/>
  <c r="S14" i="24"/>
  <c r="R14" i="24"/>
  <c r="Q14" i="24"/>
  <c r="P14" i="24"/>
  <c r="Y13" i="24"/>
  <c r="X13" i="24"/>
  <c r="W13" i="24"/>
  <c r="V13" i="24"/>
  <c r="U13" i="24"/>
  <c r="T13" i="24"/>
  <c r="S13" i="24"/>
  <c r="R13" i="24"/>
  <c r="Q13" i="24"/>
  <c r="P13" i="24"/>
  <c r="Y22" i="24"/>
  <c r="X22" i="24"/>
  <c r="W22" i="24"/>
  <c r="V22" i="24"/>
  <c r="U22" i="24"/>
  <c r="T22" i="24"/>
  <c r="S22" i="24"/>
  <c r="R22" i="24"/>
  <c r="Q22" i="24"/>
  <c r="P22" i="24"/>
  <c r="Y12" i="24"/>
  <c r="X12" i="24"/>
  <c r="W12" i="24"/>
  <c r="V12" i="24"/>
  <c r="U12" i="24"/>
  <c r="T12" i="24"/>
  <c r="S12" i="24"/>
  <c r="R12" i="24"/>
  <c r="Q12" i="24"/>
  <c r="P12" i="24"/>
  <c r="Y10" i="24"/>
  <c r="X10" i="24"/>
  <c r="W10" i="24"/>
  <c r="V10" i="24"/>
  <c r="U10" i="24"/>
  <c r="T10" i="24"/>
  <c r="S10" i="24"/>
  <c r="R10" i="24"/>
  <c r="Q10" i="24"/>
  <c r="P10" i="24"/>
  <c r="Y27" i="24"/>
  <c r="X27" i="24"/>
  <c r="W27" i="24"/>
  <c r="V27" i="24"/>
  <c r="U27" i="24"/>
  <c r="T27" i="24"/>
  <c r="S27" i="24"/>
  <c r="R27" i="24"/>
  <c r="Q27" i="24"/>
  <c r="P27" i="24"/>
  <c r="Y7" i="24"/>
  <c r="X7" i="24"/>
  <c r="W7" i="24"/>
  <c r="V7" i="24"/>
  <c r="U7" i="24"/>
  <c r="T7" i="24"/>
  <c r="S7" i="24"/>
  <c r="R7" i="24"/>
  <c r="Q7" i="24"/>
  <c r="P7" i="24"/>
  <c r="Y9" i="24"/>
  <c r="X9" i="24"/>
  <c r="W9" i="24"/>
  <c r="V9" i="24"/>
  <c r="U9" i="24"/>
  <c r="T9" i="24"/>
  <c r="S9" i="24"/>
  <c r="R9" i="24"/>
  <c r="Q9" i="24"/>
  <c r="P9" i="24"/>
  <c r="Y8" i="24"/>
  <c r="X8" i="24"/>
  <c r="W8" i="24"/>
  <c r="V8" i="24"/>
  <c r="U8" i="24"/>
  <c r="T8" i="24"/>
  <c r="S8" i="24"/>
  <c r="R8" i="24"/>
  <c r="Q8" i="24"/>
  <c r="P8" i="24"/>
  <c r="Y5" i="24"/>
  <c r="Z45" i="24" l="1"/>
  <c r="Z46" i="24"/>
  <c r="Z40" i="24"/>
  <c r="Z36" i="24"/>
  <c r="Z13" i="24"/>
  <c r="Z26" i="24"/>
  <c r="Z9" i="24"/>
  <c r="Z7" i="24"/>
  <c r="Z14" i="24"/>
  <c r="Z15" i="24"/>
  <c r="Z28" i="24"/>
  <c r="Z44" i="24"/>
  <c r="Z31" i="24"/>
  <c r="Z23" i="24"/>
  <c r="Z22" i="24"/>
  <c r="Z32" i="24"/>
  <c r="Z19" i="24"/>
  <c r="Z42" i="24"/>
  <c r="Z39" i="24"/>
  <c r="Z11" i="24"/>
  <c r="Z8" i="24"/>
  <c r="Z12" i="24"/>
  <c r="Z21" i="24"/>
  <c r="Z16" i="24"/>
  <c r="Z33" i="24"/>
  <c r="Z34" i="24"/>
  <c r="Z37" i="24"/>
  <c r="Z10" i="24"/>
  <c r="Z25" i="24"/>
  <c r="Z18" i="24"/>
  <c r="Z35" i="24"/>
  <c r="Z17" i="24"/>
  <c r="Z27" i="24"/>
  <c r="Z30" i="24"/>
  <c r="Z24" i="24"/>
  <c r="Z41" i="24"/>
  <c r="Z38" i="24"/>
  <c r="Z29" i="24"/>
  <c r="Z43" i="24"/>
  <c r="Z20" i="24"/>
  <c r="Z9" i="41"/>
  <c r="Z41" i="41"/>
  <c r="Z24" i="41"/>
  <c r="Z17" i="41"/>
  <c r="Z44" i="41"/>
  <c r="Z36" i="41"/>
  <c r="Z25" i="41"/>
  <c r="Z38" i="41"/>
  <c r="Z8" i="41"/>
  <c r="Z10" i="41"/>
  <c r="Z19" i="41"/>
  <c r="Z26" i="41"/>
  <c r="Z22" i="41"/>
  <c r="Z28" i="41"/>
  <c r="Z39" i="41"/>
  <c r="Z31" i="41"/>
  <c r="Z20" i="41"/>
  <c r="Z30" i="41"/>
  <c r="Z27" i="41"/>
  <c r="Z34" i="41"/>
  <c r="Z37" i="41"/>
  <c r="Z42" i="41"/>
  <c r="Z11" i="41"/>
  <c r="Z29" i="41"/>
  <c r="Z43" i="41"/>
  <c r="Z23" i="41"/>
  <c r="Z35" i="41"/>
  <c r="Z14" i="41"/>
  <c r="Z21" i="41"/>
  <c r="Z13" i="41"/>
  <c r="Z46" i="41"/>
  <c r="Z32" i="41"/>
  <c r="Z33" i="41"/>
  <c r="Z40" i="41"/>
  <c r="Z7" i="41"/>
  <c r="Z16" i="41"/>
  <c r="Z12" i="41"/>
  <c r="Z15" i="41"/>
  <c r="Z18" i="41"/>
  <c r="Z45" i="41"/>
  <c r="Z29" i="42"/>
  <c r="Z7" i="42"/>
  <c r="Z21" i="42"/>
  <c r="Z17" i="42"/>
  <c r="Z24" i="42"/>
  <c r="Z23" i="42"/>
  <c r="Z25" i="42"/>
  <c r="Z15" i="42"/>
  <c r="Z27" i="42"/>
  <c r="Z12" i="42"/>
  <c r="Z11" i="42"/>
  <c r="Z28" i="42"/>
  <c r="Z8" i="42"/>
  <c r="Z9" i="42"/>
  <c r="Z30" i="42"/>
  <c r="Z18" i="42"/>
  <c r="Z14" i="42"/>
  <c r="Z16" i="42"/>
  <c r="Z19" i="42"/>
  <c r="Z31" i="42"/>
  <c r="Z22" i="42"/>
  <c r="Z26" i="42"/>
  <c r="Z10" i="42"/>
  <c r="Z13" i="42"/>
  <c r="Z20" i="42"/>
</calcChain>
</file>

<file path=xl/sharedStrings.xml><?xml version="1.0" encoding="utf-8"?>
<sst xmlns="http://schemas.openxmlformats.org/spreadsheetml/2006/main" count="1125" uniqueCount="345">
  <si>
    <t>7P</t>
  </si>
  <si>
    <t>Abs</t>
  </si>
  <si>
    <t>Pouze členi</t>
  </si>
  <si>
    <t>N</t>
  </si>
  <si>
    <t>Věk min:</t>
  </si>
  <si>
    <t>Rok:</t>
  </si>
  <si>
    <t>created by: Zdeněk Vykydal</t>
  </si>
  <si>
    <t>koeficient pro logaritmické body</t>
  </si>
  <si>
    <t>Věk max:</t>
  </si>
  <si>
    <t>Poč. záv./CTL</t>
  </si>
  <si>
    <t>Poř. celk.</t>
  </si>
  <si>
    <t>Poř. k.</t>
  </si>
  <si>
    <t>Kat.</t>
  </si>
  <si>
    <t xml:space="preserve">Reg. číslo </t>
  </si>
  <si>
    <t>Jméno</t>
  </si>
  <si>
    <t>Poř.</t>
  </si>
  <si>
    <t>Body</t>
  </si>
  <si>
    <t>Celkem</t>
  </si>
  <si>
    <t>M</t>
  </si>
  <si>
    <t>F</t>
  </si>
  <si>
    <t>Piňosová Kristýna</t>
  </si>
  <si>
    <t>1402-0460</t>
  </si>
  <si>
    <t>Loužek Štěpán</t>
  </si>
  <si>
    <t>O17M</t>
  </si>
  <si>
    <t>U17M</t>
  </si>
  <si>
    <t>U15F</t>
  </si>
  <si>
    <t>O17F</t>
  </si>
  <si>
    <t>U13M</t>
  </si>
  <si>
    <t>U15M</t>
  </si>
  <si>
    <t>U17F</t>
  </si>
  <si>
    <t>U13F</t>
  </si>
  <si>
    <t>Pohár Vysočiny</t>
  </si>
  <si>
    <t>Skiregata</t>
  </si>
  <si>
    <t>CZE 781</t>
  </si>
  <si>
    <t>CZE 87</t>
  </si>
  <si>
    <t>CZE 134</t>
  </si>
  <si>
    <t>CZE 66</t>
  </si>
  <si>
    <t>X</t>
  </si>
  <si>
    <t>Dolejš Rudolf</t>
  </si>
  <si>
    <t>Hrdina Patrik</t>
  </si>
  <si>
    <t>Hrubá Dagmar</t>
  </si>
  <si>
    <t>Hrubý Pavel</t>
  </si>
  <si>
    <t>Hrubý Roman</t>
  </si>
  <si>
    <t>Kamenský Pavel</t>
  </si>
  <si>
    <t>Kamenský Radim</t>
  </si>
  <si>
    <t>Král Jiří</t>
  </si>
  <si>
    <t>Loužek Karel</t>
  </si>
  <si>
    <t>Mielec Lubomír</t>
  </si>
  <si>
    <t>Netík Pavel</t>
  </si>
  <si>
    <t>Skřepek Jan</t>
  </si>
  <si>
    <t>Toth Martin</t>
  </si>
  <si>
    <t>Vrána Petr</t>
  </si>
  <si>
    <t>Zíma Jakub</t>
  </si>
  <si>
    <t>Pořadí</t>
  </si>
  <si>
    <t>Min</t>
  </si>
  <si>
    <t>Max</t>
  </si>
  <si>
    <t>Zkratka</t>
  </si>
  <si>
    <t>Muži</t>
  </si>
  <si>
    <t>Ženy</t>
  </si>
  <si>
    <t>Kučera Petr</t>
  </si>
  <si>
    <t>Štěpánek Jiří</t>
  </si>
  <si>
    <t>1705-0073</t>
  </si>
  <si>
    <t>Štěpánková Kristýna</t>
  </si>
  <si>
    <t>Chalupníková Klára</t>
  </si>
  <si>
    <t>CZE 288</t>
  </si>
  <si>
    <t>Baštářová Veronika</t>
  </si>
  <si>
    <t>2001-0244</t>
  </si>
  <si>
    <t>Řezníček Tomáš</t>
  </si>
  <si>
    <t>Štěpánková Jana</t>
  </si>
  <si>
    <t>Dlouhá Martina</t>
  </si>
  <si>
    <t>CZE 105</t>
  </si>
  <si>
    <t>CZE 103</t>
  </si>
  <si>
    <t>1705-0203</t>
  </si>
  <si>
    <t>2110-0207</t>
  </si>
  <si>
    <t>CZE 84</t>
  </si>
  <si>
    <t>CZE 83</t>
  </si>
  <si>
    <t>1705-0212</t>
  </si>
  <si>
    <t>Křenek Marek</t>
  </si>
  <si>
    <t>1703-0236</t>
  </si>
  <si>
    <t>Burda František</t>
  </si>
  <si>
    <t>CZE 121</t>
  </si>
  <si>
    <t>2110-0217</t>
  </si>
  <si>
    <t>Nosková Klára</t>
  </si>
  <si>
    <t>Vítr z vinohradů</t>
  </si>
  <si>
    <t>CZE 785</t>
  </si>
  <si>
    <t>1705-0164</t>
  </si>
  <si>
    <t>Verl Jan</t>
  </si>
  <si>
    <t>1705-0189</t>
  </si>
  <si>
    <t>Šercl Ondřej</t>
  </si>
  <si>
    <t>CZE 99</t>
  </si>
  <si>
    <t>Starobrno Cup</t>
  </si>
  <si>
    <t>CZE 32</t>
  </si>
  <si>
    <t>2110-0220</t>
  </si>
  <si>
    <t>Králová Lucie</t>
  </si>
  <si>
    <t>Věstonická Venuše</t>
  </si>
  <si>
    <t xml:space="preserve">1* 1 1 1 </t>
  </si>
  <si>
    <t>1130-1899</t>
  </si>
  <si>
    <t>Roušal Jakub</t>
  </si>
  <si>
    <t>1705-0225</t>
  </si>
  <si>
    <t>Bauerová Anna</t>
  </si>
  <si>
    <t>Piňos Jindřich</t>
  </si>
  <si>
    <t>CZE 143</t>
  </si>
  <si>
    <t>CZE 117</t>
  </si>
  <si>
    <t>1705-0219</t>
  </si>
  <si>
    <t>Quittnerová Natálie</t>
  </si>
  <si>
    <t>CZE 112</t>
  </si>
  <si>
    <t>1705-0220</t>
  </si>
  <si>
    <t>Quittnerová Nicol</t>
  </si>
  <si>
    <t>CZE 95</t>
  </si>
  <si>
    <t>1705-0226</t>
  </si>
  <si>
    <t>Bauerová Ina</t>
  </si>
  <si>
    <t>1705-0188</t>
  </si>
  <si>
    <t>Zima Daniel</t>
  </si>
  <si>
    <t>1705-0209</t>
  </si>
  <si>
    <t>Michalík Daniel</t>
  </si>
  <si>
    <t>SVK 13</t>
  </si>
  <si>
    <t>Hešková Karolína</t>
  </si>
  <si>
    <t>Loos Jiří</t>
  </si>
  <si>
    <t>Bém Stanislav</t>
  </si>
  <si>
    <t>Mastník Štěpán</t>
  </si>
  <si>
    <t>2110-0231</t>
  </si>
  <si>
    <t>CZE 6</t>
  </si>
  <si>
    <t>2110-0202</t>
  </si>
  <si>
    <t>Sidor Miroslav</t>
  </si>
  <si>
    <t>CZE 85</t>
  </si>
  <si>
    <t>CZE 30</t>
  </si>
  <si>
    <t>1705-0211</t>
  </si>
  <si>
    <t>Michalík Marek</t>
  </si>
  <si>
    <t>CZE 108</t>
  </si>
  <si>
    <t>1705-0208</t>
  </si>
  <si>
    <t>Štěpánek Jakub</t>
  </si>
  <si>
    <t>CZE 56</t>
  </si>
  <si>
    <t>CZE 911</t>
  </si>
  <si>
    <t>2110-0234</t>
  </si>
  <si>
    <t>Fabiszová Natálie</t>
  </si>
  <si>
    <t>Pohár Rozkoše</t>
  </si>
  <si>
    <t>Pospíšil Martin</t>
  </si>
  <si>
    <t>Hromádka Josef</t>
  </si>
  <si>
    <t>Kaczur Aleš</t>
  </si>
  <si>
    <t>Kaczur Vojtěch</t>
  </si>
  <si>
    <t xml:space="preserve">1 1 2* 2 1 </t>
  </si>
  <si>
    <t xml:space="preserve">2* 2 1 1 2 </t>
  </si>
  <si>
    <t xml:space="preserve">3 5* 3 3 3 </t>
  </si>
  <si>
    <t xml:space="preserve">4* 3 4 4 4 </t>
  </si>
  <si>
    <t>2110-0228</t>
  </si>
  <si>
    <t>Chalupníková Kateřina</t>
  </si>
  <si>
    <t xml:space="preserve">5 4 5 5 7* </t>
  </si>
  <si>
    <t xml:space="preserve">8* 8 7 6 5 </t>
  </si>
  <si>
    <t>CZE 64</t>
  </si>
  <si>
    <t xml:space="preserve">6 6 6 8* 8 </t>
  </si>
  <si>
    <t xml:space="preserve">7 7 8* 7 6 </t>
  </si>
  <si>
    <t xml:space="preserve">9 DNF* DNC DNC DNF </t>
  </si>
  <si>
    <t xml:space="preserve">DNC* DNC DNC DNC DNC </t>
  </si>
  <si>
    <t xml:space="preserve">1 1 1 1 1 2* 4* 1 </t>
  </si>
  <si>
    <t xml:space="preserve">3 4* 2 4 3 6* 1 2 </t>
  </si>
  <si>
    <t xml:space="preserve">4 3 3 3 7* 1 5* 4 </t>
  </si>
  <si>
    <t xml:space="preserve">2 6 4 8* 2 3 2 9* </t>
  </si>
  <si>
    <t xml:space="preserve">5 5 9* 5 9* 7 3 5 </t>
  </si>
  <si>
    <t xml:space="preserve">7* 7 5 2 4 9* 6 7 </t>
  </si>
  <si>
    <t xml:space="preserve">6 9* 6 7 5 4 8* 3 </t>
  </si>
  <si>
    <t xml:space="preserve">8* 2 7 6 8* 5 7 6 </t>
  </si>
  <si>
    <t xml:space="preserve">9* 8 8 9 6 10* 9 8 </t>
  </si>
  <si>
    <t xml:space="preserve">10* 10 11* 10 10 8 10 10 </t>
  </si>
  <si>
    <t>1705-0236</t>
  </si>
  <si>
    <t>Polívková Adéla</t>
  </si>
  <si>
    <t xml:space="preserve">11* 11* 10 11 11 11 11 11 </t>
  </si>
  <si>
    <t xml:space="preserve">12 DNF* 12 12 12 12 12 DNS* </t>
  </si>
  <si>
    <t xml:space="preserve">2* 1 1 1 </t>
  </si>
  <si>
    <t xml:space="preserve">3 5* 2 2 </t>
  </si>
  <si>
    <t xml:space="preserve">4* 2 3 4 </t>
  </si>
  <si>
    <t xml:space="preserve">1 4 5* 5 </t>
  </si>
  <si>
    <t xml:space="preserve">DNC* 3 6 3 </t>
  </si>
  <si>
    <t xml:space="preserve">5 6 4 7* </t>
  </si>
  <si>
    <t xml:space="preserve">6 7* 7 6 </t>
  </si>
  <si>
    <t xml:space="preserve">7 8* 8 8 </t>
  </si>
  <si>
    <t xml:space="preserve">8 10* 9 9 </t>
  </si>
  <si>
    <t xml:space="preserve">DNF* 9 10 10 </t>
  </si>
  <si>
    <t xml:space="preserve">DNF* DNF DNF DNF </t>
  </si>
  <si>
    <t xml:space="preserve">1 1 2* 1 </t>
  </si>
  <si>
    <t xml:space="preserve">3 5 1 8* </t>
  </si>
  <si>
    <t xml:space="preserve">2 4 5* 5 </t>
  </si>
  <si>
    <t xml:space="preserve">4 10* 4 3 </t>
  </si>
  <si>
    <t xml:space="preserve">8* 6 3 7 </t>
  </si>
  <si>
    <t xml:space="preserve">6 11* 6 4 </t>
  </si>
  <si>
    <t>CZE 1348</t>
  </si>
  <si>
    <t xml:space="preserve">10* 2 8 9 </t>
  </si>
  <si>
    <t xml:space="preserve">5 3 11 13* </t>
  </si>
  <si>
    <t xml:space="preserve">9* 7 7 6 </t>
  </si>
  <si>
    <t xml:space="preserve">11 9 15* 2 </t>
  </si>
  <si>
    <t xml:space="preserve">7 13* 9 10 </t>
  </si>
  <si>
    <t xml:space="preserve">14* 12 10 11 </t>
  </si>
  <si>
    <t xml:space="preserve">12 8 14* 14 </t>
  </si>
  <si>
    <t xml:space="preserve">13 14* 12 12 </t>
  </si>
  <si>
    <t xml:space="preserve">15* 15 13 15 </t>
  </si>
  <si>
    <t xml:space="preserve">DNF DNF* DNC DNC </t>
  </si>
  <si>
    <t xml:space="preserve">DNC DNC* DNC DNC </t>
  </si>
  <si>
    <t>CZE 708</t>
  </si>
  <si>
    <t>1402-0507</t>
  </si>
  <si>
    <t>Loužek Albert</t>
  </si>
  <si>
    <t>Bochnatková regata</t>
  </si>
  <si>
    <t xml:space="preserve">1 2 1 1 1 1 3* </t>
  </si>
  <si>
    <t>GRE 44</t>
  </si>
  <si>
    <t xml:space="preserve">2 1 5 6* 2 3 1 </t>
  </si>
  <si>
    <t xml:space="preserve">4* 3 2 2 4 2 2 </t>
  </si>
  <si>
    <t xml:space="preserve">3 6 8* 3 5 4 6 </t>
  </si>
  <si>
    <t xml:space="preserve">6 4 3 7* 7 5 4 </t>
  </si>
  <si>
    <t>CZE 3</t>
  </si>
  <si>
    <t xml:space="preserve">5 7 4 8* 3 6 5 </t>
  </si>
  <si>
    <t xml:space="preserve">7 11* 6 5 8 7 9 </t>
  </si>
  <si>
    <t xml:space="preserve">13 5 7 4 9 8 OCS* </t>
  </si>
  <si>
    <t xml:space="preserve">14* 8 10 11 6 9 8 </t>
  </si>
  <si>
    <t>CZE 46</t>
  </si>
  <si>
    <t xml:space="preserve">16* 9 9 9 11 14 7 </t>
  </si>
  <si>
    <t xml:space="preserve">9 14* 12 14 10 10 10 </t>
  </si>
  <si>
    <t xml:space="preserve">12 12 13 16* 12 11 13 </t>
  </si>
  <si>
    <t xml:space="preserve">10 13 11 12 13 19* 14 </t>
  </si>
  <si>
    <t>CZE 39</t>
  </si>
  <si>
    <t xml:space="preserve">8 15* 15 13 14 13 12 </t>
  </si>
  <si>
    <t xml:space="preserve">11 16* 14 10 15 12 16 </t>
  </si>
  <si>
    <t xml:space="preserve">15 17* 17 15 16 16 11 </t>
  </si>
  <si>
    <t xml:space="preserve">18 10 19* 17 18 17 17 </t>
  </si>
  <si>
    <t>CZE 35</t>
  </si>
  <si>
    <t xml:space="preserve">17 DNC* 16 18 17 15 15 </t>
  </si>
  <si>
    <t>CZE 93</t>
  </si>
  <si>
    <t>1705-0183</t>
  </si>
  <si>
    <t>Hasman Janek</t>
  </si>
  <si>
    <t xml:space="preserve">22 19 25* 21 19 20 19 </t>
  </si>
  <si>
    <t>CZE 8</t>
  </si>
  <si>
    <t>1705-0205</t>
  </si>
  <si>
    <t>Hegrová Naďa</t>
  </si>
  <si>
    <t xml:space="preserve">23 21 22 24* 21 18 20 </t>
  </si>
  <si>
    <t>CZE 81</t>
  </si>
  <si>
    <t>1609-0307</t>
  </si>
  <si>
    <t>Nevelöšová Sára</t>
  </si>
  <si>
    <t xml:space="preserve">26 29* 21 23 20 21 23 </t>
  </si>
  <si>
    <t>1214-0114</t>
  </si>
  <si>
    <t>Skořepová Anna</t>
  </si>
  <si>
    <t xml:space="preserve">27* 20 23 22 23 27 21 </t>
  </si>
  <si>
    <t>CZE 321</t>
  </si>
  <si>
    <t>1101-0514</t>
  </si>
  <si>
    <t>Klímová Johana</t>
  </si>
  <si>
    <t xml:space="preserve">21 22 24 25* 24 22 25 </t>
  </si>
  <si>
    <t>CZE 4</t>
  </si>
  <si>
    <t>9999-0162</t>
  </si>
  <si>
    <t>Mikulášová Viola</t>
  </si>
  <si>
    <t xml:space="preserve">DNF* 32 18 20 31 23 18 </t>
  </si>
  <si>
    <t>CZE 33</t>
  </si>
  <si>
    <t>1705-0197</t>
  </si>
  <si>
    <t>Zimová Martina</t>
  </si>
  <si>
    <t xml:space="preserve">24 23 26* 26 22 26 22 </t>
  </si>
  <si>
    <t xml:space="preserve">19 18 20 19 DNS* DNS DNC </t>
  </si>
  <si>
    <t>CZE 89</t>
  </si>
  <si>
    <t>1705-0206</t>
  </si>
  <si>
    <t>Hegrová Julie</t>
  </si>
  <si>
    <t xml:space="preserve">28* 24 27 27 25 24 24 </t>
  </si>
  <si>
    <t>2101-0771</t>
  </si>
  <si>
    <t>Plotěná Viktorie</t>
  </si>
  <si>
    <t xml:space="preserve">25 27 29 33 26 DNF* 27 </t>
  </si>
  <si>
    <t>CZE 5</t>
  </si>
  <si>
    <t>2001-0260</t>
  </si>
  <si>
    <t>Forst Matouš</t>
  </si>
  <si>
    <t xml:space="preserve">20 26 30 28 28 DNF* DNC </t>
  </si>
  <si>
    <t>CZE 11</t>
  </si>
  <si>
    <t>1101-0505</t>
  </si>
  <si>
    <t>Tomolová Kateřina</t>
  </si>
  <si>
    <t xml:space="preserve">29* 28 28 29 29 28 28 </t>
  </si>
  <si>
    <t xml:space="preserve">30 25 DNF* 30 27 DNF DNC </t>
  </si>
  <si>
    <t>CZE 111</t>
  </si>
  <si>
    <t>2001-0268</t>
  </si>
  <si>
    <t>Slámová Pavla</t>
  </si>
  <si>
    <t xml:space="preserve">DNC* DNC DNC DNC 30 25 26 </t>
  </si>
  <si>
    <t>CZE 100</t>
  </si>
  <si>
    <t>1705-0234</t>
  </si>
  <si>
    <t>Hejralová Regina</t>
  </si>
  <si>
    <t xml:space="preserve">31 30 32 31 DNS* DNS DNC </t>
  </si>
  <si>
    <t>CZE 40</t>
  </si>
  <si>
    <t xml:space="preserve">32 DNC* 31 32 DNS DNS DNC </t>
  </si>
  <si>
    <t>CZE 1</t>
  </si>
  <si>
    <t>2001-0258</t>
  </si>
  <si>
    <t>Fuchsová Edita</t>
  </si>
  <si>
    <t xml:space="preserve">33 31 DNC* DNC DNC DNS DNC </t>
  </si>
  <si>
    <t>CZE 135</t>
  </si>
  <si>
    <t xml:space="preserve">DNF* DNF DNF DNF DNF DNF DNC </t>
  </si>
  <si>
    <t xml:space="preserve">2 2 3* 3 </t>
  </si>
  <si>
    <t xml:space="preserve">4 6* 2 2 </t>
  </si>
  <si>
    <t xml:space="preserve">3 3 4 5* </t>
  </si>
  <si>
    <t xml:space="preserve">6* 5 5 4 </t>
  </si>
  <si>
    <t xml:space="preserve">5 4 7* 7 </t>
  </si>
  <si>
    <t xml:space="preserve">7* 7 6 6 </t>
  </si>
  <si>
    <t>CZE 92</t>
  </si>
  <si>
    <t>1130-2109</t>
  </si>
  <si>
    <t>Procházka Marek</t>
  </si>
  <si>
    <t xml:space="preserve">8 8 9* 8 </t>
  </si>
  <si>
    <t xml:space="preserve">9 10* 8 9 </t>
  </si>
  <si>
    <t xml:space="preserve">10 9 10 DNC* </t>
  </si>
  <si>
    <t xml:space="preserve">12* 11 11 11 </t>
  </si>
  <si>
    <t xml:space="preserve">11 12 DNC* 10 </t>
  </si>
  <si>
    <t xml:space="preserve">13 DNC* DNC DNF </t>
  </si>
  <si>
    <t xml:space="preserve">DNF* DNC DNC DNC </t>
  </si>
  <si>
    <t xml:space="preserve">1 1 1 2* 1 1 1 3* </t>
  </si>
  <si>
    <t xml:space="preserve">3 3 2 1 3 3 4* 10* </t>
  </si>
  <si>
    <t xml:space="preserve">4 8* 5 8 UFD* 2 2 1 </t>
  </si>
  <si>
    <t xml:space="preserve">6 9* 10* 6 2 5 3 4 </t>
  </si>
  <si>
    <t xml:space="preserve">5 7* 9* 4 5 4 7 6 </t>
  </si>
  <si>
    <t xml:space="preserve">8* 6 3 7 4 7 5 8* </t>
  </si>
  <si>
    <t xml:space="preserve">10* 5 6 3 UFD* 6 8 5 </t>
  </si>
  <si>
    <t xml:space="preserve">7 4 4 UFD* 7 9* 6 7 </t>
  </si>
  <si>
    <t xml:space="preserve">9 10* 8 10* 6 8 9 2 </t>
  </si>
  <si>
    <t xml:space="preserve">2 2 7 5 DNF* DNC* DNC DNC </t>
  </si>
  <si>
    <t xml:space="preserve">12* 12* 12 9 8 10 10 9 </t>
  </si>
  <si>
    <t xml:space="preserve">11* 11 11 12* 9 11 11 11 </t>
  </si>
  <si>
    <t xml:space="preserve">13* 13* 13 11 10 12 12 12 </t>
  </si>
  <si>
    <t xml:space="preserve">DNF* DNF* DNC DNC DNC DNC 13 DNF </t>
  </si>
  <si>
    <t>9901-0032</t>
  </si>
  <si>
    <t xml:space="preserve">14 DNF* DNC DNC* DNC DNC DNC DNC </t>
  </si>
  <si>
    <t xml:space="preserve">DNC* DNC* DNC DNC DNC DNC DNC DNC </t>
  </si>
  <si>
    <t>Techno 293 - Český pohár 2024
Všichni + mezinárodní</t>
  </si>
  <si>
    <t>Techno 293 - Český pohár 2024</t>
  </si>
  <si>
    <t>Techno 293 - Pohár ČWA 2024</t>
  </si>
  <si>
    <t>Sladký Martin</t>
  </si>
  <si>
    <t>Rott Petr</t>
  </si>
  <si>
    <t>Sidor Ladislav</t>
  </si>
  <si>
    <t>Raška Marek</t>
  </si>
  <si>
    <t>Rašková Adéla</t>
  </si>
  <si>
    <t>Sehnal Pavel</t>
  </si>
  <si>
    <t>Haken Vladimír</t>
  </si>
  <si>
    <t>Chalupníková Kristýna</t>
  </si>
  <si>
    <t>Sehnalová Nicola</t>
  </si>
  <si>
    <t>Neckář</t>
  </si>
  <si>
    <t>Slívová Jana</t>
  </si>
  <si>
    <t>Slíva Martin</t>
  </si>
  <si>
    <t>Hnitka Martin</t>
  </si>
  <si>
    <t>Dokoupilová Tereza</t>
  </si>
  <si>
    <t>Roušal Jaroslav</t>
  </si>
  <si>
    <t>Sadílek Adam</t>
  </si>
  <si>
    <t>Drda David</t>
  </si>
  <si>
    <t>Štěpánek Jan</t>
  </si>
  <si>
    <t>Sadílková Nela</t>
  </si>
  <si>
    <t>Zímová Martina</t>
  </si>
  <si>
    <t>Lojínová Alexandra</t>
  </si>
  <si>
    <t>Štěpánková Markéta</t>
  </si>
  <si>
    <t>Hasman Radim</t>
  </si>
  <si>
    <t>Pajerová Kateřina</t>
  </si>
  <si>
    <t>Fabiszová</t>
  </si>
  <si>
    <t>Štrambach Ladislav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</si>
</sst>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Calibri"/>
    </font>
    <font>
      <sz val="10"/>
      <color rgb="FF000000"/>
      <name val="Arial CE"/>
      <family val="2"/>
      <charset val="238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A6CAF0"/>
        <bgColor rgb="FFCCCCFF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</borders>
  <cellStyleXfs count="5">
    <xf numFmtId="0" fontId="0" fillId="0" borderId="0"/>
    <xf numFmtId="0" fontId="8" fillId="0" borderId="1"/>
    <xf numFmtId="0" fontId="9" fillId="0" borderId="1"/>
    <xf numFmtId="0" fontId="10" fillId="0" borderId="1"/>
    <xf numFmtId="0" fontId="8" fillId="0" borderId="1"/>
  </cellStyleXfs>
  <cellXfs count="97">
    <xf numFmtId="0" fontId="0" fillId="0" borderId="0" xfId="0"/>
    <xf numFmtId="0" fontId="0" fillId="2" borderId="1" xfId="2" applyFont="1" applyFill="1"/>
    <xf numFmtId="0" fontId="9" fillId="0" borderId="1" xfId="2"/>
    <xf numFmtId="0" fontId="2" fillId="0" borderId="1" xfId="2" applyFont="1"/>
    <xf numFmtId="0" fontId="3" fillId="0" borderId="1" xfId="2" applyFont="1"/>
    <xf numFmtId="0" fontId="4" fillId="0" borderId="1" xfId="2" applyFont="1"/>
    <xf numFmtId="0" fontId="2" fillId="0" borderId="1" xfId="2" applyFont="1" applyAlignment="1">
      <alignment horizontal="left"/>
    </xf>
    <xf numFmtId="0" fontId="5" fillId="0" borderId="1" xfId="2" applyFont="1" applyAlignment="1">
      <alignment horizontal="left" textRotation="90" wrapText="1"/>
    </xf>
    <xf numFmtId="0" fontId="9" fillId="0" borderId="4" xfId="2" applyBorder="1" applyAlignment="1">
      <alignment horizontal="left" textRotation="90"/>
    </xf>
    <xf numFmtId="0" fontId="9" fillId="0" borderId="5" xfId="2" applyBorder="1" applyAlignment="1">
      <alignment horizontal="left" textRotation="90"/>
    </xf>
    <xf numFmtId="0" fontId="9" fillId="0" borderId="6" xfId="2" applyBorder="1" applyAlignment="1">
      <alignment horizontal="left" textRotation="90"/>
    </xf>
    <xf numFmtId="0" fontId="9" fillId="0" borderId="7" xfId="2" applyBorder="1" applyAlignment="1">
      <alignment horizontal="left" textRotation="90"/>
    </xf>
    <xf numFmtId="0" fontId="9" fillId="0" borderId="8" xfId="2" applyBorder="1" applyAlignment="1">
      <alignment horizontal="left" textRotation="90"/>
    </xf>
    <xf numFmtId="0" fontId="5" fillId="0" borderId="9" xfId="2" applyFont="1" applyBorder="1" applyAlignment="1">
      <alignment wrapText="1"/>
    </xf>
    <xf numFmtId="0" fontId="5" fillId="0" borderId="8" xfId="2" applyFont="1" applyBorder="1" applyAlignment="1">
      <alignment wrapText="1"/>
    </xf>
    <xf numFmtId="0" fontId="9" fillId="0" borderId="10" xfId="2" applyBorder="1"/>
    <xf numFmtId="0" fontId="4" fillId="0" borderId="11" xfId="2" applyFont="1" applyBorder="1"/>
    <xf numFmtId="0" fontId="4" fillId="0" borderId="7" xfId="2" applyFont="1" applyBorder="1"/>
    <xf numFmtId="0" fontId="4" fillId="0" borderId="9" xfId="2" applyFont="1" applyBorder="1"/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9" fillId="0" borderId="11" xfId="2" applyBorder="1" applyAlignment="1">
      <alignment horizontal="center"/>
    </xf>
    <xf numFmtId="0" fontId="9" fillId="0" borderId="9" xfId="2" applyBorder="1" applyAlignment="1">
      <alignment horizontal="center"/>
    </xf>
    <xf numFmtId="0" fontId="9" fillId="0" borderId="12" xfId="2" applyBorder="1" applyAlignment="1">
      <alignment horizontal="center"/>
    </xf>
    <xf numFmtId="0" fontId="9" fillId="0" borderId="8" xfId="2" applyBorder="1" applyAlignment="1">
      <alignment horizontal="center"/>
    </xf>
    <xf numFmtId="0" fontId="9" fillId="0" borderId="13" xfId="2" applyBorder="1" applyAlignment="1">
      <alignment horizontal="center"/>
    </xf>
    <xf numFmtId="0" fontId="9" fillId="0" borderId="14" xfId="2" applyBorder="1" applyAlignment="1">
      <alignment horizontal="center"/>
    </xf>
    <xf numFmtId="0" fontId="9" fillId="0" borderId="15" xfId="2" applyBorder="1" applyAlignment="1">
      <alignment horizontal="center"/>
    </xf>
    <xf numFmtId="0" fontId="9" fillId="0" borderId="16" xfId="2" applyBorder="1" applyAlignment="1">
      <alignment horizontal="center"/>
    </xf>
    <xf numFmtId="0" fontId="9" fillId="0" borderId="10" xfId="2" applyBorder="1" applyAlignment="1">
      <alignment horizontal="center"/>
    </xf>
    <xf numFmtId="0" fontId="1" fillId="0" borderId="23" xfId="2" applyFont="1" applyBorder="1"/>
    <xf numFmtId="0" fontId="9" fillId="0" borderId="13" xfId="2" applyBorder="1"/>
    <xf numFmtId="0" fontId="9" fillId="0" borderId="14" xfId="2" applyBorder="1"/>
    <xf numFmtId="0" fontId="9" fillId="0" borderId="23" xfId="2" applyBorder="1"/>
    <xf numFmtId="0" fontId="9" fillId="0" borderId="15" xfId="2" applyBorder="1"/>
    <xf numFmtId="0" fontId="9" fillId="0" borderId="16" xfId="2" applyBorder="1"/>
    <xf numFmtId="0" fontId="9" fillId="0" borderId="24" xfId="2" applyBorder="1"/>
    <xf numFmtId="0" fontId="9" fillId="0" borderId="25" xfId="2" applyBorder="1" applyAlignment="1">
      <alignment horizontal="center"/>
    </xf>
    <xf numFmtId="0" fontId="0" fillId="0" borderId="26" xfId="2" applyFont="1" applyBorder="1" applyAlignment="1">
      <alignment horizontal="right"/>
    </xf>
    <xf numFmtId="0" fontId="1" fillId="0" borderId="27" xfId="2" applyFont="1" applyBorder="1"/>
    <xf numFmtId="0" fontId="9" fillId="0" borderId="25" xfId="2" applyBorder="1"/>
    <xf numFmtId="0" fontId="9" fillId="0" borderId="26" xfId="2" applyBorder="1"/>
    <xf numFmtId="0" fontId="9" fillId="0" borderId="27" xfId="2" applyBorder="1"/>
    <xf numFmtId="0" fontId="9" fillId="0" borderId="28" xfId="2" applyBorder="1"/>
    <xf numFmtId="0" fontId="9" fillId="0" borderId="29" xfId="2" applyBorder="1"/>
    <xf numFmtId="0" fontId="1" fillId="0" borderId="30" xfId="2" applyFont="1" applyBorder="1"/>
    <xf numFmtId="0" fontId="1" fillId="0" borderId="26" xfId="2" applyFont="1" applyBorder="1"/>
    <xf numFmtId="0" fontId="9" fillId="0" borderId="26" xfId="2" applyBorder="1" applyAlignment="1">
      <alignment horizontal="center"/>
    </xf>
    <xf numFmtId="0" fontId="4" fillId="0" borderId="33" xfId="2" applyFont="1" applyBorder="1" applyAlignment="1">
      <alignment horizontal="center"/>
    </xf>
    <xf numFmtId="0" fontId="9" fillId="0" borderId="1" xfId="2" applyAlignment="1">
      <alignment horizontal="center"/>
    </xf>
    <xf numFmtId="0" fontId="9" fillId="0" borderId="1" xfId="2" applyAlignment="1">
      <alignment horizontal="center" wrapText="1"/>
    </xf>
    <xf numFmtId="0" fontId="7" fillId="0" borderId="1" xfId="2" applyFont="1" applyAlignment="1">
      <alignment horizontal="left"/>
    </xf>
    <xf numFmtId="0" fontId="6" fillId="0" borderId="1" xfId="2" applyFont="1" applyAlignment="1">
      <alignment horizontal="left"/>
    </xf>
    <xf numFmtId="0" fontId="1" fillId="0" borderId="1" xfId="2" applyFont="1" applyAlignment="1">
      <alignment horizontal="center" wrapText="1"/>
    </xf>
    <xf numFmtId="0" fontId="10" fillId="0" borderId="1" xfId="3"/>
    <xf numFmtId="0" fontId="1" fillId="0" borderId="1" xfId="2" applyFont="1" applyAlignment="1">
      <alignment wrapText="1"/>
    </xf>
    <xf numFmtId="0" fontId="9" fillId="0" borderId="1" xfId="2" applyAlignment="1">
      <alignment wrapText="1"/>
    </xf>
    <xf numFmtId="0" fontId="1" fillId="0" borderId="1" xfId="2" applyFont="1" applyAlignment="1">
      <alignment horizontal="right" wrapText="1"/>
    </xf>
    <xf numFmtId="0" fontId="7" fillId="0" borderId="1" xfId="2" applyFont="1"/>
    <xf numFmtId="0" fontId="6" fillId="0" borderId="1" xfId="2" applyFont="1"/>
    <xf numFmtId="3" fontId="9" fillId="0" borderId="1" xfId="2" applyNumberFormat="1" applyAlignment="1">
      <alignment horizontal="left"/>
    </xf>
    <xf numFmtId="0" fontId="9" fillId="0" borderId="1" xfId="2" applyAlignment="1">
      <alignment horizontal="left"/>
    </xf>
    <xf numFmtId="0" fontId="8" fillId="0" borderId="1" xfId="4"/>
    <xf numFmtId="0" fontId="9" fillId="0" borderId="2" xfId="2" applyBorder="1"/>
    <xf numFmtId="0" fontId="0" fillId="0" borderId="1" xfId="2" applyFont="1"/>
    <xf numFmtId="0" fontId="9" fillId="0" borderId="26" xfId="2" applyBorder="1" applyAlignment="1">
      <alignment horizontal="right"/>
    </xf>
    <xf numFmtId="0" fontId="0" fillId="0" borderId="2" xfId="0" applyBorder="1"/>
    <xf numFmtId="0" fontId="0" fillId="0" borderId="26" xfId="2" applyFont="1" applyBorder="1"/>
    <xf numFmtId="0" fontId="0" fillId="0" borderId="34" xfId="0" applyBorder="1"/>
    <xf numFmtId="0" fontId="0" fillId="0" borderId="14" xfId="2" applyFont="1" applyBorder="1" applyAlignment="1">
      <alignment horizontal="right"/>
    </xf>
    <xf numFmtId="0" fontId="4" fillId="0" borderId="31" xfId="2" applyFont="1" applyBorder="1" applyAlignment="1">
      <alignment horizontal="center"/>
    </xf>
    <xf numFmtId="0" fontId="4" fillId="0" borderId="35" xfId="2" applyFont="1" applyBorder="1" applyAlignment="1">
      <alignment horizontal="center"/>
    </xf>
    <xf numFmtId="0" fontId="4" fillId="0" borderId="36" xfId="2" applyFont="1" applyBorder="1" applyAlignment="1">
      <alignment horizontal="center"/>
    </xf>
    <xf numFmtId="0" fontId="4" fillId="0" borderId="32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0" fontId="9" fillId="0" borderId="14" xfId="2" applyBorder="1" applyAlignment="1">
      <alignment horizontal="right"/>
    </xf>
    <xf numFmtId="0" fontId="1" fillId="0" borderId="14" xfId="2" applyFont="1" applyBorder="1"/>
    <xf numFmtId="0" fontId="9" fillId="0" borderId="17" xfId="2" applyBorder="1" applyAlignment="1">
      <alignment horizontal="center"/>
    </xf>
    <xf numFmtId="0" fontId="9" fillId="0" borderId="18" xfId="2" applyBorder="1" applyAlignment="1">
      <alignment horizontal="right"/>
    </xf>
    <xf numFmtId="0" fontId="0" fillId="0" borderId="18" xfId="2" applyFont="1" applyBorder="1" applyAlignment="1">
      <alignment horizontal="right"/>
    </xf>
    <xf numFmtId="0" fontId="1" fillId="0" borderId="18" xfId="2" applyFont="1" applyBorder="1"/>
    <xf numFmtId="0" fontId="9" fillId="0" borderId="18" xfId="2" applyBorder="1"/>
    <xf numFmtId="0" fontId="9" fillId="0" borderId="21" xfId="2" applyBorder="1"/>
    <xf numFmtId="0" fontId="1" fillId="0" borderId="19" xfId="2" applyFont="1" applyBorder="1"/>
    <xf numFmtId="0" fontId="9" fillId="0" borderId="39" xfId="2" applyBorder="1" applyAlignment="1">
      <alignment horizontal="left" textRotation="90"/>
    </xf>
    <xf numFmtId="0" fontId="9" fillId="0" borderId="20" xfId="2" applyBorder="1"/>
    <xf numFmtId="0" fontId="9" fillId="0" borderId="40" xfId="2" applyBorder="1" applyAlignment="1">
      <alignment horizontal="center"/>
    </xf>
    <xf numFmtId="0" fontId="4" fillId="0" borderId="41" xfId="2" applyFont="1" applyBorder="1" applyAlignment="1">
      <alignment horizontal="center"/>
    </xf>
    <xf numFmtId="0" fontId="9" fillId="0" borderId="17" xfId="2" applyBorder="1"/>
    <xf numFmtId="0" fontId="9" fillId="0" borderId="7" xfId="2" applyBorder="1" applyAlignment="1">
      <alignment horizontal="center"/>
    </xf>
    <xf numFmtId="0" fontId="9" fillId="0" borderId="19" xfId="2" applyBorder="1"/>
    <xf numFmtId="0" fontId="9" fillId="0" borderId="42" xfId="2" applyBorder="1"/>
    <xf numFmtId="0" fontId="9" fillId="0" borderId="22" xfId="2" applyBorder="1"/>
    <xf numFmtId="0" fontId="9" fillId="0" borderId="18" xfId="2" applyBorder="1" applyAlignment="1">
      <alignment horizontal="center"/>
    </xf>
    <xf numFmtId="0" fontId="9" fillId="0" borderId="43" xfId="2" applyBorder="1" applyAlignment="1">
      <alignment horizontal="center"/>
    </xf>
    <xf numFmtId="0" fontId="4" fillId="0" borderId="3" xfId="2" applyFont="1" applyBorder="1" applyAlignment="1">
      <alignment horizontal="center" vertical="center" wrapText="1"/>
    </xf>
  </cellXfs>
  <cellStyles count="5">
    <cellStyle name="Normal" xfId="0" builtinId="0" customBuiltin="1"/>
    <cellStyle name="Normal 2" xfId="2" xr:uid="{362D82E6-4080-4773-BA6E-8272DEF54986}"/>
    <cellStyle name="Normal 2 2" xfId="4" xr:uid="{4D807D54-D427-425C-B228-5600636EEB63}"/>
    <cellStyle name="Normální 2" xfId="1" xr:uid="{C791E918-9751-42DB-BE4C-02DC0BBA9D23}"/>
    <cellStyle name="Normální 2 2" xfId="3" xr:uid="{030FDA5C-A2E6-427D-B3C6-EEDB1F7526C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841FC-43C8-4CD2-BF5F-1D20FA5C4AF4}">
  <sheetPr codeName="Sheet1">
    <pageSetUpPr fitToPage="1"/>
  </sheetPr>
  <dimension ref="A1:Z88"/>
  <sheetViews>
    <sheetView tabSelected="1" topLeftCell="A4" zoomScaleNormal="100" workbookViewId="0">
      <selection activeCell="I14" sqref="I14"/>
    </sheetView>
  </sheetViews>
  <sheetFormatPr defaultColWidth="8.7109375" defaultRowHeight="12.75" x14ac:dyDescent="0.2"/>
  <cols>
    <col min="1" max="1" width="10.28515625" style="2" customWidth="1"/>
    <col min="2" max="3" width="8.42578125" style="2" customWidth="1"/>
    <col min="4" max="4" width="9.5703125" style="2" customWidth="1"/>
    <col min="5" max="5" width="24.28515625" style="2" customWidth="1"/>
    <col min="6" max="9" width="4.7109375" style="2" customWidth="1"/>
    <col min="10" max="15" width="4.7109375" style="2" hidden="1" customWidth="1"/>
    <col min="16" max="19" width="9.7109375" style="2" customWidth="1"/>
    <col min="20" max="25" width="9.7109375" style="2" hidden="1" customWidth="1"/>
    <col min="26" max="26" width="7.85546875" style="2" customWidth="1"/>
    <col min="27" max="16384" width="8.7109375" style="2"/>
  </cols>
  <sheetData>
    <row r="1" spans="1:26" hidden="1" x14ac:dyDescent="0.2">
      <c r="A1" s="1" t="s">
        <v>0</v>
      </c>
      <c r="B1" s="1" t="s">
        <v>1</v>
      </c>
      <c r="C1" s="1">
        <v>2024</v>
      </c>
      <c r="D1" s="2" t="s">
        <v>2</v>
      </c>
      <c r="E1" s="3" t="s">
        <v>3</v>
      </c>
      <c r="J1" s="2" t="s">
        <v>4</v>
      </c>
      <c r="K1" s="3"/>
      <c r="N1" s="2" t="s">
        <v>5</v>
      </c>
      <c r="X1" s="4" t="s">
        <v>6</v>
      </c>
    </row>
    <row r="2" spans="1:26" hidden="1" x14ac:dyDescent="0.2">
      <c r="A2" s="5">
        <v>7</v>
      </c>
      <c r="C2" s="2" t="s">
        <v>7</v>
      </c>
      <c r="J2" s="2" t="s">
        <v>8</v>
      </c>
      <c r="K2" s="6"/>
      <c r="T2" s="4"/>
    </row>
    <row r="3" spans="1:26" ht="13.5" hidden="1" thickBot="1" x14ac:dyDescent="0.25">
      <c r="D3" s="3"/>
      <c r="E3" s="3"/>
      <c r="F3" s="7"/>
      <c r="K3" s="3"/>
      <c r="T3" s="4"/>
    </row>
    <row r="4" spans="1:26" ht="44.25" customHeight="1" thickBot="1" x14ac:dyDescent="0.25">
      <c r="A4" s="96" t="s">
        <v>316</v>
      </c>
      <c r="B4" s="96"/>
      <c r="C4" s="96"/>
      <c r="D4" s="96"/>
      <c r="E4" s="96"/>
      <c r="F4" s="8">
        <v>242108</v>
      </c>
      <c r="G4" s="9">
        <v>247005</v>
      </c>
      <c r="H4" s="9">
        <v>242005</v>
      </c>
      <c r="I4" s="10">
        <v>242153</v>
      </c>
      <c r="J4" s="85"/>
      <c r="K4" s="10"/>
      <c r="L4" s="11"/>
      <c r="M4" s="12"/>
      <c r="N4" s="12"/>
      <c r="O4" s="12"/>
      <c r="P4" s="13" t="s">
        <v>94</v>
      </c>
      <c r="Q4" s="13" t="s">
        <v>135</v>
      </c>
      <c r="R4" s="13" t="s">
        <v>199</v>
      </c>
      <c r="S4" s="13" t="s">
        <v>83</v>
      </c>
      <c r="T4" s="13"/>
      <c r="U4" s="13"/>
      <c r="V4" s="13"/>
      <c r="W4" s="13"/>
      <c r="X4" s="13"/>
      <c r="Y4" s="14"/>
      <c r="Z4" s="15"/>
    </row>
    <row r="5" spans="1:26" x14ac:dyDescent="0.2">
      <c r="A5" s="16"/>
      <c r="B5" s="17"/>
      <c r="C5" s="18"/>
      <c r="D5" s="19"/>
      <c r="E5" s="20" t="s">
        <v>9</v>
      </c>
      <c r="F5" s="21">
        <v>12</v>
      </c>
      <c r="G5" s="22">
        <v>18</v>
      </c>
      <c r="H5" s="22">
        <v>36</v>
      </c>
      <c r="I5" s="87">
        <v>16</v>
      </c>
      <c r="J5" s="23"/>
      <c r="K5" s="22"/>
      <c r="L5" s="22"/>
      <c r="M5" s="22"/>
      <c r="N5" s="22"/>
      <c r="O5" s="24"/>
      <c r="P5" s="25">
        <v>242108</v>
      </c>
      <c r="Q5" s="26">
        <v>247005</v>
      </c>
      <c r="R5" s="26">
        <v>242005</v>
      </c>
      <c r="S5" s="26">
        <v>242153</v>
      </c>
      <c r="T5" s="26"/>
      <c r="U5" s="27"/>
      <c r="V5" s="28"/>
      <c r="W5" s="26"/>
      <c r="X5" s="26"/>
      <c r="Y5" s="90" t="str">
        <f>IF(O4,O4,"")</f>
        <v/>
      </c>
      <c r="Z5" s="29"/>
    </row>
    <row r="6" spans="1:26" ht="13.5" thickBot="1" x14ac:dyDescent="0.25">
      <c r="A6" s="48" t="s">
        <v>10</v>
      </c>
      <c r="B6" s="70" t="s">
        <v>11</v>
      </c>
      <c r="C6" s="71" t="s">
        <v>12</v>
      </c>
      <c r="D6" s="70" t="s">
        <v>13</v>
      </c>
      <c r="E6" s="72" t="s">
        <v>14</v>
      </c>
      <c r="F6" s="48" t="s">
        <v>15</v>
      </c>
      <c r="G6" s="73" t="s">
        <v>15</v>
      </c>
      <c r="H6" s="73" t="s">
        <v>15</v>
      </c>
      <c r="I6" s="88" t="s">
        <v>15</v>
      </c>
      <c r="J6" s="73" t="s">
        <v>15</v>
      </c>
      <c r="K6" s="73" t="s">
        <v>15</v>
      </c>
      <c r="L6" s="73" t="s">
        <v>15</v>
      </c>
      <c r="M6" s="73" t="s">
        <v>15</v>
      </c>
      <c r="N6" s="73" t="s">
        <v>15</v>
      </c>
      <c r="O6" s="70" t="s">
        <v>15</v>
      </c>
      <c r="P6" s="48" t="s">
        <v>16</v>
      </c>
      <c r="Q6" s="71" t="s">
        <v>16</v>
      </c>
      <c r="R6" s="71" t="s">
        <v>16</v>
      </c>
      <c r="S6" s="71" t="s">
        <v>16</v>
      </c>
      <c r="T6" s="71" t="s">
        <v>16</v>
      </c>
      <c r="U6" s="74" t="s">
        <v>16</v>
      </c>
      <c r="V6" s="73" t="s">
        <v>16</v>
      </c>
      <c r="W6" s="71" t="s">
        <v>16</v>
      </c>
      <c r="X6" s="71" t="s">
        <v>16</v>
      </c>
      <c r="Y6" s="70" t="s">
        <v>16</v>
      </c>
      <c r="Z6" s="75" t="s">
        <v>17</v>
      </c>
    </row>
    <row r="7" spans="1:26" x14ac:dyDescent="0.2">
      <c r="A7" s="25">
        <v>1</v>
      </c>
      <c r="B7" s="76">
        <v>1</v>
      </c>
      <c r="C7" s="69" t="s">
        <v>18</v>
      </c>
      <c r="D7" s="77" t="s">
        <v>66</v>
      </c>
      <c r="E7" s="30" t="s">
        <v>67</v>
      </c>
      <c r="F7" s="31">
        <v>1</v>
      </c>
      <c r="G7" s="32">
        <v>1</v>
      </c>
      <c r="H7" s="32">
        <v>1</v>
      </c>
      <c r="I7" s="34">
        <v>1</v>
      </c>
      <c r="J7" s="35"/>
      <c r="K7" s="32"/>
      <c r="L7" s="32"/>
      <c r="M7" s="32"/>
      <c r="N7" s="32"/>
      <c r="O7" s="32"/>
      <c r="P7" s="32">
        <f t="shared" ref="P7:P38" si="0">IF((F7&gt;0),ROUND((101+1000*(LOG10($F$5)-LOG10(F7)))*$A$2,0),0)</f>
        <v>8261</v>
      </c>
      <c r="Q7" s="32">
        <f t="shared" ref="Q7:Q38" si="1">IF((G7&gt;0),ROUND((101+1000*(LOG10($G$5)-LOG10(G7)))*$A$2,0),0)</f>
        <v>9494</v>
      </c>
      <c r="R7" s="32">
        <f t="shared" ref="R7:R38" si="2">IF((H7&gt;0),ROUND((101+1000*(LOG10($H$5)-LOG10(H7)))*$A$2,0),0)</f>
        <v>11601</v>
      </c>
      <c r="S7" s="32">
        <f t="shared" ref="S7:S38" si="3">IF((I7&gt;0),ROUND((101+1000*(LOG10($I$5)-LOG10(I7)))*$A$2,0),0)</f>
        <v>9136</v>
      </c>
      <c r="T7" s="32">
        <f t="shared" ref="T7:T38" si="4">IF((J7&gt;0),ROUND((101+1000*(LOG10($J$5)-LOG10(J7)))*$A$2,0),0)</f>
        <v>0</v>
      </c>
      <c r="U7" s="32">
        <f t="shared" ref="U7:U38" si="5">IF((K7&gt;0),ROUND((101+1000*(LOG10($K$5)-LOG10(K7)))*$A$2,0),0)</f>
        <v>0</v>
      </c>
      <c r="V7" s="32">
        <f t="shared" ref="V7:V38" si="6">IF((L7&gt;0),ROUND((101+1000*(LOG10($L$5)-LOG10(L7)))*$A$2,0),0)</f>
        <v>0</v>
      </c>
      <c r="W7" s="32">
        <f t="shared" ref="W7:W38" si="7">IF((M7&gt;0),ROUND((101+1000*(LOG10($M$5)-LOG10(M7)))*$A$2,0),0)</f>
        <v>0</v>
      </c>
      <c r="X7" s="32">
        <f t="shared" ref="X7:X38" si="8">IF((N7&gt;0),ROUND((101+1000*(LOG10($N$5)-LOG10(N7)))*$A$2,0),0)</f>
        <v>0</v>
      </c>
      <c r="Y7" s="33">
        <f t="shared" ref="Y7:Y38" si="9">IF((O7&gt;0),ROUND((101+1000*(LOG10($O$5)-LOG10(O7)))*$A$2,0),0)</f>
        <v>0</v>
      </c>
      <c r="Z7" s="36">
        <f t="shared" ref="Z7:Z38" si="10">SUM(LARGE(P7:Y7,1),LARGE(P7:Y7,2),LARGE(P7:Y7,3))</f>
        <v>30231</v>
      </c>
    </row>
    <row r="8" spans="1:26" x14ac:dyDescent="0.2">
      <c r="A8" s="37">
        <v>2</v>
      </c>
      <c r="B8" s="65">
        <v>1</v>
      </c>
      <c r="C8" s="38" t="s">
        <v>19</v>
      </c>
      <c r="D8" s="46" t="s">
        <v>98</v>
      </c>
      <c r="E8" s="39" t="s">
        <v>99</v>
      </c>
      <c r="F8" s="40">
        <v>2</v>
      </c>
      <c r="G8" s="41">
        <v>2</v>
      </c>
      <c r="H8" s="41">
        <v>2</v>
      </c>
      <c r="I8" s="43">
        <v>3</v>
      </c>
      <c r="J8" s="44"/>
      <c r="K8" s="41"/>
      <c r="L8" s="41"/>
      <c r="M8" s="41"/>
      <c r="N8" s="41"/>
      <c r="O8" s="41"/>
      <c r="P8" s="41">
        <f t="shared" si="0"/>
        <v>6154</v>
      </c>
      <c r="Q8" s="41">
        <f t="shared" si="1"/>
        <v>7387</v>
      </c>
      <c r="R8" s="41">
        <f t="shared" si="2"/>
        <v>9494</v>
      </c>
      <c r="S8" s="41">
        <f t="shared" si="3"/>
        <v>5796</v>
      </c>
      <c r="T8" s="41">
        <f t="shared" si="4"/>
        <v>0</v>
      </c>
      <c r="U8" s="41">
        <f t="shared" si="5"/>
        <v>0</v>
      </c>
      <c r="V8" s="41">
        <f t="shared" si="6"/>
        <v>0</v>
      </c>
      <c r="W8" s="41">
        <f t="shared" si="7"/>
        <v>0</v>
      </c>
      <c r="X8" s="41">
        <f t="shared" si="8"/>
        <v>0</v>
      </c>
      <c r="Y8" s="42">
        <f t="shared" si="9"/>
        <v>0</v>
      </c>
      <c r="Z8" s="92">
        <f t="shared" si="10"/>
        <v>23035</v>
      </c>
    </row>
    <row r="9" spans="1:26" x14ac:dyDescent="0.2">
      <c r="A9" s="37">
        <v>3</v>
      </c>
      <c r="B9" s="65">
        <v>2</v>
      </c>
      <c r="C9" s="38" t="s">
        <v>18</v>
      </c>
      <c r="D9" s="46" t="s">
        <v>76</v>
      </c>
      <c r="E9" s="39" t="s">
        <v>77</v>
      </c>
      <c r="F9" s="40">
        <v>3</v>
      </c>
      <c r="G9" s="41">
        <v>6</v>
      </c>
      <c r="H9" s="41">
        <v>4</v>
      </c>
      <c r="I9" s="43">
        <v>2</v>
      </c>
      <c r="J9" s="44"/>
      <c r="K9" s="41"/>
      <c r="L9" s="41"/>
      <c r="M9" s="41"/>
      <c r="N9" s="41"/>
      <c r="O9" s="41"/>
      <c r="P9" s="41">
        <f t="shared" si="0"/>
        <v>4921</v>
      </c>
      <c r="Q9" s="41">
        <f t="shared" si="1"/>
        <v>4047</v>
      </c>
      <c r="R9" s="41">
        <f t="shared" si="2"/>
        <v>7387</v>
      </c>
      <c r="S9" s="41">
        <f t="shared" si="3"/>
        <v>7029</v>
      </c>
      <c r="T9" s="41">
        <f t="shared" si="4"/>
        <v>0</v>
      </c>
      <c r="U9" s="41">
        <f t="shared" si="5"/>
        <v>0</v>
      </c>
      <c r="V9" s="41">
        <f t="shared" si="6"/>
        <v>0</v>
      </c>
      <c r="W9" s="41">
        <f t="shared" si="7"/>
        <v>0</v>
      </c>
      <c r="X9" s="41">
        <f t="shared" si="8"/>
        <v>0</v>
      </c>
      <c r="Y9" s="42">
        <f t="shared" si="9"/>
        <v>0</v>
      </c>
      <c r="Z9" s="92">
        <f t="shared" si="10"/>
        <v>19337</v>
      </c>
    </row>
    <row r="10" spans="1:26" x14ac:dyDescent="0.2">
      <c r="A10" s="37">
        <v>4</v>
      </c>
      <c r="B10" s="65">
        <v>2</v>
      </c>
      <c r="C10" s="38" t="s">
        <v>19</v>
      </c>
      <c r="D10" s="46" t="s">
        <v>109</v>
      </c>
      <c r="E10" s="39" t="s">
        <v>110</v>
      </c>
      <c r="F10" s="40">
        <v>7</v>
      </c>
      <c r="G10" s="41">
        <v>3</v>
      </c>
      <c r="H10" s="41">
        <v>3</v>
      </c>
      <c r="I10" s="43">
        <v>7</v>
      </c>
      <c r="J10" s="44"/>
      <c r="K10" s="41"/>
      <c r="L10" s="41"/>
      <c r="M10" s="41"/>
      <c r="N10" s="41"/>
      <c r="O10" s="41"/>
      <c r="P10" s="41">
        <f t="shared" si="0"/>
        <v>2346</v>
      </c>
      <c r="Q10" s="41">
        <f t="shared" si="1"/>
        <v>6154</v>
      </c>
      <c r="R10" s="41">
        <f t="shared" si="2"/>
        <v>8261</v>
      </c>
      <c r="S10" s="41">
        <f t="shared" si="3"/>
        <v>3220</v>
      </c>
      <c r="T10" s="41">
        <f t="shared" si="4"/>
        <v>0</v>
      </c>
      <c r="U10" s="41">
        <f t="shared" si="5"/>
        <v>0</v>
      </c>
      <c r="V10" s="41">
        <f t="shared" si="6"/>
        <v>0</v>
      </c>
      <c r="W10" s="41">
        <f t="shared" si="7"/>
        <v>0</v>
      </c>
      <c r="X10" s="41">
        <f t="shared" si="8"/>
        <v>0</v>
      </c>
      <c r="Y10" s="42">
        <f t="shared" si="9"/>
        <v>0</v>
      </c>
      <c r="Z10" s="92">
        <f t="shared" si="10"/>
        <v>17635</v>
      </c>
    </row>
    <row r="11" spans="1:26" x14ac:dyDescent="0.2">
      <c r="A11" s="37">
        <v>5</v>
      </c>
      <c r="B11" s="38">
        <v>3</v>
      </c>
      <c r="C11" s="38" t="s">
        <v>19</v>
      </c>
      <c r="D11" s="46" t="s">
        <v>103</v>
      </c>
      <c r="E11" s="39" t="s">
        <v>104</v>
      </c>
      <c r="F11" s="40"/>
      <c r="G11" s="41">
        <v>9</v>
      </c>
      <c r="H11" s="41">
        <v>6</v>
      </c>
      <c r="I11" s="43">
        <v>4</v>
      </c>
      <c r="J11" s="44"/>
      <c r="K11" s="41"/>
      <c r="L11" s="41"/>
      <c r="M11" s="41"/>
      <c r="N11" s="41"/>
      <c r="O11" s="41"/>
      <c r="P11" s="41">
        <f t="shared" si="0"/>
        <v>0</v>
      </c>
      <c r="Q11" s="41">
        <f t="shared" si="1"/>
        <v>2814</v>
      </c>
      <c r="R11" s="41">
        <f t="shared" si="2"/>
        <v>6154</v>
      </c>
      <c r="S11" s="41">
        <f t="shared" si="3"/>
        <v>4921</v>
      </c>
      <c r="T11" s="41">
        <f t="shared" si="4"/>
        <v>0</v>
      </c>
      <c r="U11" s="41">
        <f t="shared" si="5"/>
        <v>0</v>
      </c>
      <c r="V11" s="41">
        <f t="shared" si="6"/>
        <v>0</v>
      </c>
      <c r="W11" s="41">
        <f t="shared" si="7"/>
        <v>0</v>
      </c>
      <c r="X11" s="41">
        <f t="shared" si="8"/>
        <v>0</v>
      </c>
      <c r="Y11" s="42">
        <f t="shared" si="9"/>
        <v>0</v>
      </c>
      <c r="Z11" s="92">
        <f t="shared" si="10"/>
        <v>13889</v>
      </c>
    </row>
    <row r="12" spans="1:26" x14ac:dyDescent="0.2">
      <c r="A12" s="37">
        <v>6</v>
      </c>
      <c r="B12" s="65">
        <v>4</v>
      </c>
      <c r="C12" s="38" t="s">
        <v>19</v>
      </c>
      <c r="D12" s="46" t="s">
        <v>73</v>
      </c>
      <c r="E12" s="39" t="s">
        <v>63</v>
      </c>
      <c r="F12" s="40"/>
      <c r="G12" s="41">
        <v>5</v>
      </c>
      <c r="H12" s="41">
        <v>5</v>
      </c>
      <c r="I12" s="43">
        <v>10</v>
      </c>
      <c r="J12" s="44"/>
      <c r="K12" s="41"/>
      <c r="L12" s="41"/>
      <c r="M12" s="41"/>
      <c r="N12" s="41"/>
      <c r="O12" s="41"/>
      <c r="P12" s="41">
        <f t="shared" si="0"/>
        <v>0</v>
      </c>
      <c r="Q12" s="41">
        <f t="shared" si="1"/>
        <v>4601</v>
      </c>
      <c r="R12" s="41">
        <f t="shared" si="2"/>
        <v>6708</v>
      </c>
      <c r="S12" s="41">
        <f t="shared" si="3"/>
        <v>2136</v>
      </c>
      <c r="T12" s="41">
        <f t="shared" si="4"/>
        <v>0</v>
      </c>
      <c r="U12" s="41">
        <f t="shared" si="5"/>
        <v>0</v>
      </c>
      <c r="V12" s="41">
        <f t="shared" si="6"/>
        <v>0</v>
      </c>
      <c r="W12" s="41">
        <f t="shared" si="7"/>
        <v>0</v>
      </c>
      <c r="X12" s="41">
        <f t="shared" si="8"/>
        <v>0</v>
      </c>
      <c r="Y12" s="42">
        <f t="shared" si="9"/>
        <v>0</v>
      </c>
      <c r="Z12" s="92">
        <f t="shared" si="10"/>
        <v>13445</v>
      </c>
    </row>
    <row r="13" spans="1:26" x14ac:dyDescent="0.2">
      <c r="A13" s="37">
        <v>7</v>
      </c>
      <c r="B13" s="65">
        <v>5</v>
      </c>
      <c r="C13" s="38" t="s">
        <v>19</v>
      </c>
      <c r="D13" s="46" t="s">
        <v>81</v>
      </c>
      <c r="E13" s="39" t="s">
        <v>82</v>
      </c>
      <c r="F13" s="40">
        <v>5</v>
      </c>
      <c r="G13" s="41">
        <v>11</v>
      </c>
      <c r="H13" s="41">
        <v>7</v>
      </c>
      <c r="I13" s="43">
        <v>5</v>
      </c>
      <c r="J13" s="44"/>
      <c r="K13" s="41"/>
      <c r="L13" s="41"/>
      <c r="M13" s="41"/>
      <c r="N13" s="41"/>
      <c r="O13" s="41"/>
      <c r="P13" s="41">
        <f t="shared" si="0"/>
        <v>3368</v>
      </c>
      <c r="Q13" s="41">
        <f t="shared" si="1"/>
        <v>2204</v>
      </c>
      <c r="R13" s="41">
        <f t="shared" si="2"/>
        <v>5685</v>
      </c>
      <c r="S13" s="41">
        <f t="shared" si="3"/>
        <v>4243</v>
      </c>
      <c r="T13" s="41">
        <f t="shared" si="4"/>
        <v>0</v>
      </c>
      <c r="U13" s="41">
        <f t="shared" si="5"/>
        <v>0</v>
      </c>
      <c r="V13" s="41">
        <f t="shared" si="6"/>
        <v>0</v>
      </c>
      <c r="W13" s="41">
        <f t="shared" si="7"/>
        <v>0</v>
      </c>
      <c r="X13" s="41">
        <f t="shared" si="8"/>
        <v>0</v>
      </c>
      <c r="Y13" s="42">
        <f t="shared" si="9"/>
        <v>0</v>
      </c>
      <c r="Z13" s="92">
        <f t="shared" si="10"/>
        <v>13296</v>
      </c>
    </row>
    <row r="14" spans="1:26" x14ac:dyDescent="0.2">
      <c r="A14" s="37">
        <v>8</v>
      </c>
      <c r="B14" s="65">
        <v>6</v>
      </c>
      <c r="C14" s="38" t="s">
        <v>19</v>
      </c>
      <c r="D14" s="46" t="s">
        <v>61</v>
      </c>
      <c r="E14" s="39" t="s">
        <v>62</v>
      </c>
      <c r="F14" s="40">
        <v>8</v>
      </c>
      <c r="G14" s="41">
        <v>4</v>
      </c>
      <c r="H14" s="41">
        <v>8</v>
      </c>
      <c r="I14" s="43">
        <v>9</v>
      </c>
      <c r="J14" s="44"/>
      <c r="K14" s="41"/>
      <c r="L14" s="41"/>
      <c r="M14" s="41"/>
      <c r="N14" s="41"/>
      <c r="O14" s="41"/>
      <c r="P14" s="41">
        <f t="shared" si="0"/>
        <v>1940</v>
      </c>
      <c r="Q14" s="41">
        <f t="shared" si="1"/>
        <v>5279</v>
      </c>
      <c r="R14" s="41">
        <f t="shared" si="2"/>
        <v>5279</v>
      </c>
      <c r="S14" s="41">
        <f t="shared" si="3"/>
        <v>2456</v>
      </c>
      <c r="T14" s="41">
        <f t="shared" si="4"/>
        <v>0</v>
      </c>
      <c r="U14" s="41">
        <f t="shared" si="5"/>
        <v>0</v>
      </c>
      <c r="V14" s="41">
        <f t="shared" si="6"/>
        <v>0</v>
      </c>
      <c r="W14" s="41">
        <f t="shared" si="7"/>
        <v>0</v>
      </c>
      <c r="X14" s="41">
        <f t="shared" si="8"/>
        <v>0</v>
      </c>
      <c r="Y14" s="42">
        <f t="shared" si="9"/>
        <v>0</v>
      </c>
      <c r="Z14" s="92">
        <f t="shared" si="10"/>
        <v>13014</v>
      </c>
    </row>
    <row r="15" spans="1:26" x14ac:dyDescent="0.2">
      <c r="A15" s="37">
        <v>9</v>
      </c>
      <c r="B15" s="65">
        <v>7</v>
      </c>
      <c r="C15" s="38" t="s">
        <v>19</v>
      </c>
      <c r="D15" s="46" t="s">
        <v>106</v>
      </c>
      <c r="E15" s="39" t="s">
        <v>107</v>
      </c>
      <c r="F15" s="40">
        <v>4</v>
      </c>
      <c r="G15" s="41">
        <v>8</v>
      </c>
      <c r="H15" s="41">
        <v>9</v>
      </c>
      <c r="I15" s="43">
        <v>6</v>
      </c>
      <c r="J15" s="44"/>
      <c r="K15" s="41"/>
      <c r="L15" s="41"/>
      <c r="M15" s="41"/>
      <c r="N15" s="41"/>
      <c r="O15" s="41"/>
      <c r="P15" s="41">
        <f t="shared" si="0"/>
        <v>4047</v>
      </c>
      <c r="Q15" s="41">
        <f t="shared" si="1"/>
        <v>3172</v>
      </c>
      <c r="R15" s="41">
        <f t="shared" si="2"/>
        <v>4921</v>
      </c>
      <c r="S15" s="41">
        <f t="shared" si="3"/>
        <v>3689</v>
      </c>
      <c r="T15" s="41">
        <f t="shared" si="4"/>
        <v>0</v>
      </c>
      <c r="U15" s="41">
        <f t="shared" si="5"/>
        <v>0</v>
      </c>
      <c r="V15" s="41">
        <f t="shared" si="6"/>
        <v>0</v>
      </c>
      <c r="W15" s="41">
        <f t="shared" si="7"/>
        <v>0</v>
      </c>
      <c r="X15" s="41">
        <f t="shared" si="8"/>
        <v>0</v>
      </c>
      <c r="Y15" s="42">
        <f t="shared" si="9"/>
        <v>0</v>
      </c>
      <c r="Z15" s="92">
        <f t="shared" si="10"/>
        <v>12657</v>
      </c>
    </row>
    <row r="16" spans="1:26" x14ac:dyDescent="0.2">
      <c r="A16" s="37">
        <v>10</v>
      </c>
      <c r="B16" s="65">
        <v>8</v>
      </c>
      <c r="C16" s="38" t="s">
        <v>19</v>
      </c>
      <c r="D16" s="46" t="s">
        <v>92</v>
      </c>
      <c r="E16" s="39" t="s">
        <v>93</v>
      </c>
      <c r="F16" s="40">
        <v>6</v>
      </c>
      <c r="G16" s="41"/>
      <c r="H16" s="41">
        <v>11</v>
      </c>
      <c r="I16" s="43">
        <v>11</v>
      </c>
      <c r="J16" s="44"/>
      <c r="K16" s="41"/>
      <c r="L16" s="41"/>
      <c r="M16" s="41"/>
      <c r="N16" s="41"/>
      <c r="O16" s="41"/>
      <c r="P16" s="41">
        <f t="shared" si="0"/>
        <v>2814</v>
      </c>
      <c r="Q16" s="41">
        <f t="shared" si="1"/>
        <v>0</v>
      </c>
      <c r="R16" s="41">
        <f t="shared" si="2"/>
        <v>4311</v>
      </c>
      <c r="S16" s="41">
        <f t="shared" si="3"/>
        <v>1846</v>
      </c>
      <c r="T16" s="41">
        <f t="shared" si="4"/>
        <v>0</v>
      </c>
      <c r="U16" s="41">
        <f t="shared" si="5"/>
        <v>0</v>
      </c>
      <c r="V16" s="41">
        <f t="shared" si="6"/>
        <v>0</v>
      </c>
      <c r="W16" s="41">
        <f t="shared" si="7"/>
        <v>0</v>
      </c>
      <c r="X16" s="41">
        <f t="shared" si="8"/>
        <v>0</v>
      </c>
      <c r="Y16" s="42">
        <f t="shared" si="9"/>
        <v>0</v>
      </c>
      <c r="Z16" s="92">
        <f t="shared" si="10"/>
        <v>8971</v>
      </c>
    </row>
    <row r="17" spans="1:26" x14ac:dyDescent="0.2">
      <c r="A17" s="37">
        <v>11</v>
      </c>
      <c r="B17" s="38">
        <v>3</v>
      </c>
      <c r="C17" s="38" t="s">
        <v>18</v>
      </c>
      <c r="D17" s="46" t="s">
        <v>85</v>
      </c>
      <c r="E17" s="39" t="s">
        <v>86</v>
      </c>
      <c r="F17" s="40">
        <v>9</v>
      </c>
      <c r="G17" s="41">
        <v>12</v>
      </c>
      <c r="H17" s="41">
        <v>12</v>
      </c>
      <c r="I17" s="43">
        <v>8</v>
      </c>
      <c r="J17" s="44"/>
      <c r="K17" s="41"/>
      <c r="L17" s="41"/>
      <c r="M17" s="41"/>
      <c r="N17" s="41"/>
      <c r="O17" s="41"/>
      <c r="P17" s="41">
        <f t="shared" si="0"/>
        <v>1582</v>
      </c>
      <c r="Q17" s="41">
        <f t="shared" si="1"/>
        <v>1940</v>
      </c>
      <c r="R17" s="41">
        <f t="shared" si="2"/>
        <v>4047</v>
      </c>
      <c r="S17" s="41">
        <f t="shared" si="3"/>
        <v>2814</v>
      </c>
      <c r="T17" s="41">
        <f t="shared" si="4"/>
        <v>0</v>
      </c>
      <c r="U17" s="41">
        <f t="shared" si="5"/>
        <v>0</v>
      </c>
      <c r="V17" s="41">
        <f t="shared" si="6"/>
        <v>0</v>
      </c>
      <c r="W17" s="41">
        <f t="shared" si="7"/>
        <v>0</v>
      </c>
      <c r="X17" s="41">
        <f t="shared" si="8"/>
        <v>0</v>
      </c>
      <c r="Y17" s="42">
        <f t="shared" si="9"/>
        <v>0</v>
      </c>
      <c r="Z17" s="92">
        <f t="shared" si="10"/>
        <v>8801</v>
      </c>
    </row>
    <row r="18" spans="1:26" x14ac:dyDescent="0.2">
      <c r="A18" s="37">
        <v>12</v>
      </c>
      <c r="B18" s="65">
        <v>4</v>
      </c>
      <c r="C18" s="38" t="s">
        <v>18</v>
      </c>
      <c r="D18" s="46" t="s">
        <v>120</v>
      </c>
      <c r="E18" s="39" t="s">
        <v>100</v>
      </c>
      <c r="F18" s="40"/>
      <c r="G18" s="41">
        <v>13</v>
      </c>
      <c r="H18" s="41">
        <v>13</v>
      </c>
      <c r="I18" s="43">
        <v>13</v>
      </c>
      <c r="J18" s="44"/>
      <c r="K18" s="41"/>
      <c r="L18" s="41"/>
      <c r="M18" s="41"/>
      <c r="N18" s="41"/>
      <c r="O18" s="41"/>
      <c r="P18" s="41">
        <f t="shared" si="0"/>
        <v>0</v>
      </c>
      <c r="Q18" s="41">
        <f t="shared" si="1"/>
        <v>1696</v>
      </c>
      <c r="R18" s="41">
        <f t="shared" si="2"/>
        <v>3804</v>
      </c>
      <c r="S18" s="41">
        <f t="shared" si="3"/>
        <v>1338</v>
      </c>
      <c r="T18" s="41">
        <f t="shared" si="4"/>
        <v>0</v>
      </c>
      <c r="U18" s="41">
        <f t="shared" si="5"/>
        <v>0</v>
      </c>
      <c r="V18" s="41">
        <f t="shared" si="6"/>
        <v>0</v>
      </c>
      <c r="W18" s="41">
        <f t="shared" si="7"/>
        <v>0</v>
      </c>
      <c r="X18" s="41">
        <f t="shared" si="8"/>
        <v>0</v>
      </c>
      <c r="Y18" s="42">
        <f t="shared" si="9"/>
        <v>0</v>
      </c>
      <c r="Z18" s="92">
        <f t="shared" si="10"/>
        <v>6838</v>
      </c>
    </row>
    <row r="19" spans="1:26" x14ac:dyDescent="0.2">
      <c r="A19" s="37">
        <v>13</v>
      </c>
      <c r="B19" s="65">
        <v>5</v>
      </c>
      <c r="C19" s="38" t="s">
        <v>18</v>
      </c>
      <c r="D19" s="46" t="s">
        <v>96</v>
      </c>
      <c r="E19" s="39" t="s">
        <v>97</v>
      </c>
      <c r="F19" s="40">
        <v>10</v>
      </c>
      <c r="G19" s="41">
        <v>15</v>
      </c>
      <c r="H19" s="41">
        <v>15</v>
      </c>
      <c r="I19" s="43">
        <v>12</v>
      </c>
      <c r="J19" s="44"/>
      <c r="K19" s="41"/>
      <c r="L19" s="41"/>
      <c r="M19" s="41"/>
      <c r="N19" s="41"/>
      <c r="O19" s="41"/>
      <c r="P19" s="41">
        <f t="shared" si="0"/>
        <v>1261</v>
      </c>
      <c r="Q19" s="41">
        <f t="shared" si="1"/>
        <v>1261</v>
      </c>
      <c r="R19" s="41">
        <f t="shared" si="2"/>
        <v>3368</v>
      </c>
      <c r="S19" s="41">
        <f t="shared" si="3"/>
        <v>1582</v>
      </c>
      <c r="T19" s="41">
        <f t="shared" si="4"/>
        <v>0</v>
      </c>
      <c r="U19" s="41">
        <f t="shared" si="5"/>
        <v>0</v>
      </c>
      <c r="V19" s="41">
        <f t="shared" si="6"/>
        <v>0</v>
      </c>
      <c r="W19" s="41">
        <f t="shared" si="7"/>
        <v>0</v>
      </c>
      <c r="X19" s="41">
        <f t="shared" si="8"/>
        <v>0</v>
      </c>
      <c r="Y19" s="42">
        <f t="shared" si="9"/>
        <v>0</v>
      </c>
      <c r="Z19" s="92">
        <f t="shared" si="10"/>
        <v>6211</v>
      </c>
    </row>
    <row r="20" spans="1:26" x14ac:dyDescent="0.2">
      <c r="A20" s="37">
        <v>14</v>
      </c>
      <c r="B20" s="38">
        <v>9</v>
      </c>
      <c r="C20" s="38" t="s">
        <v>19</v>
      </c>
      <c r="D20" s="41" t="s">
        <v>163</v>
      </c>
      <c r="E20" s="42" t="s">
        <v>164</v>
      </c>
      <c r="F20" s="40">
        <v>11</v>
      </c>
      <c r="G20" s="41">
        <v>14</v>
      </c>
      <c r="H20" s="41">
        <v>16</v>
      </c>
      <c r="I20" s="43"/>
      <c r="J20" s="44"/>
      <c r="K20" s="41"/>
      <c r="L20" s="41"/>
      <c r="M20" s="41"/>
      <c r="N20" s="41"/>
      <c r="O20" s="41"/>
      <c r="P20" s="41">
        <f t="shared" si="0"/>
        <v>972</v>
      </c>
      <c r="Q20" s="41">
        <f t="shared" si="1"/>
        <v>1471</v>
      </c>
      <c r="R20" s="41">
        <f t="shared" si="2"/>
        <v>3172</v>
      </c>
      <c r="S20" s="41">
        <f t="shared" si="3"/>
        <v>0</v>
      </c>
      <c r="T20" s="41">
        <f t="shared" si="4"/>
        <v>0</v>
      </c>
      <c r="U20" s="41">
        <f t="shared" si="5"/>
        <v>0</v>
      </c>
      <c r="V20" s="41">
        <f t="shared" si="6"/>
        <v>0</v>
      </c>
      <c r="W20" s="41">
        <f t="shared" si="7"/>
        <v>0</v>
      </c>
      <c r="X20" s="41">
        <f t="shared" si="8"/>
        <v>0</v>
      </c>
      <c r="Y20" s="42">
        <f t="shared" si="9"/>
        <v>0</v>
      </c>
      <c r="Z20" s="92">
        <f t="shared" si="10"/>
        <v>5615</v>
      </c>
    </row>
    <row r="21" spans="1:26" x14ac:dyDescent="0.2">
      <c r="A21" s="37">
        <v>15</v>
      </c>
      <c r="B21" s="65">
        <v>6</v>
      </c>
      <c r="C21" s="38" t="s">
        <v>18</v>
      </c>
      <c r="D21" s="46" t="s">
        <v>87</v>
      </c>
      <c r="E21" s="39" t="s">
        <v>88</v>
      </c>
      <c r="F21" s="40"/>
      <c r="G21" s="41"/>
      <c r="H21" s="41">
        <v>10</v>
      </c>
      <c r="I21" s="43"/>
      <c r="J21" s="44"/>
      <c r="K21" s="41"/>
      <c r="L21" s="41"/>
      <c r="M21" s="41"/>
      <c r="N21" s="41"/>
      <c r="O21" s="41"/>
      <c r="P21" s="41">
        <f t="shared" si="0"/>
        <v>0</v>
      </c>
      <c r="Q21" s="41">
        <f t="shared" si="1"/>
        <v>0</v>
      </c>
      <c r="R21" s="41">
        <f t="shared" si="2"/>
        <v>4601</v>
      </c>
      <c r="S21" s="41">
        <f t="shared" si="3"/>
        <v>0</v>
      </c>
      <c r="T21" s="41">
        <f t="shared" si="4"/>
        <v>0</v>
      </c>
      <c r="U21" s="41">
        <f t="shared" si="5"/>
        <v>0</v>
      </c>
      <c r="V21" s="41">
        <f t="shared" si="6"/>
        <v>0</v>
      </c>
      <c r="W21" s="41">
        <f t="shared" si="7"/>
        <v>0</v>
      </c>
      <c r="X21" s="41">
        <f t="shared" si="8"/>
        <v>0</v>
      </c>
      <c r="Y21" s="42">
        <f t="shared" si="9"/>
        <v>0</v>
      </c>
      <c r="Z21" s="92">
        <f t="shared" si="10"/>
        <v>4601</v>
      </c>
    </row>
    <row r="22" spans="1:26" x14ac:dyDescent="0.2">
      <c r="A22" s="37">
        <v>16</v>
      </c>
      <c r="B22" s="65">
        <v>7</v>
      </c>
      <c r="C22" s="38" t="s">
        <v>18</v>
      </c>
      <c r="D22" s="46" t="s">
        <v>78</v>
      </c>
      <c r="E22" s="39" t="s">
        <v>79</v>
      </c>
      <c r="F22" s="40"/>
      <c r="G22" s="41">
        <v>7</v>
      </c>
      <c r="H22" s="41"/>
      <c r="I22" s="43"/>
      <c r="J22" s="44"/>
      <c r="K22" s="41"/>
      <c r="L22" s="41"/>
      <c r="M22" s="41"/>
      <c r="N22" s="41"/>
      <c r="O22" s="41"/>
      <c r="P22" s="41">
        <f t="shared" si="0"/>
        <v>0</v>
      </c>
      <c r="Q22" s="41">
        <f t="shared" si="1"/>
        <v>3578</v>
      </c>
      <c r="R22" s="41">
        <f t="shared" si="2"/>
        <v>0</v>
      </c>
      <c r="S22" s="41">
        <f t="shared" si="3"/>
        <v>0</v>
      </c>
      <c r="T22" s="41">
        <f t="shared" si="4"/>
        <v>0</v>
      </c>
      <c r="U22" s="41">
        <f t="shared" si="5"/>
        <v>0</v>
      </c>
      <c r="V22" s="41">
        <f t="shared" si="6"/>
        <v>0</v>
      </c>
      <c r="W22" s="41">
        <f t="shared" si="7"/>
        <v>0</v>
      </c>
      <c r="X22" s="41">
        <f t="shared" si="8"/>
        <v>0</v>
      </c>
      <c r="Y22" s="42">
        <f t="shared" si="9"/>
        <v>0</v>
      </c>
      <c r="Z22" s="92">
        <f t="shared" si="10"/>
        <v>3578</v>
      </c>
    </row>
    <row r="23" spans="1:26" x14ac:dyDescent="0.2">
      <c r="A23" s="37">
        <v>17</v>
      </c>
      <c r="B23" s="38">
        <v>8</v>
      </c>
      <c r="C23" s="38" t="s">
        <v>18</v>
      </c>
      <c r="D23" s="46" t="s">
        <v>111</v>
      </c>
      <c r="E23" s="39" t="s">
        <v>112</v>
      </c>
      <c r="F23" s="40"/>
      <c r="G23" s="41"/>
      <c r="H23" s="41">
        <v>14</v>
      </c>
      <c r="I23" s="43"/>
      <c r="J23" s="44"/>
      <c r="K23" s="41"/>
      <c r="L23" s="41"/>
      <c r="M23" s="41"/>
      <c r="N23" s="41"/>
      <c r="O23" s="41"/>
      <c r="P23" s="41">
        <f t="shared" si="0"/>
        <v>0</v>
      </c>
      <c r="Q23" s="41">
        <f t="shared" si="1"/>
        <v>0</v>
      </c>
      <c r="R23" s="41">
        <f t="shared" si="2"/>
        <v>3578</v>
      </c>
      <c r="S23" s="41">
        <f t="shared" si="3"/>
        <v>0</v>
      </c>
      <c r="T23" s="41">
        <f t="shared" si="4"/>
        <v>0</v>
      </c>
      <c r="U23" s="41">
        <f t="shared" si="5"/>
        <v>0</v>
      </c>
      <c r="V23" s="41">
        <f t="shared" si="6"/>
        <v>0</v>
      </c>
      <c r="W23" s="41">
        <f t="shared" si="7"/>
        <v>0</v>
      </c>
      <c r="X23" s="41">
        <f t="shared" si="8"/>
        <v>0</v>
      </c>
      <c r="Y23" s="42">
        <f t="shared" si="9"/>
        <v>0</v>
      </c>
      <c r="Z23" s="92">
        <f t="shared" si="10"/>
        <v>3578</v>
      </c>
    </row>
    <row r="24" spans="1:26" x14ac:dyDescent="0.2">
      <c r="A24" s="37">
        <v>18</v>
      </c>
      <c r="B24" s="65">
        <v>10</v>
      </c>
      <c r="C24" s="38" t="s">
        <v>19</v>
      </c>
      <c r="D24" s="46" t="s">
        <v>72</v>
      </c>
      <c r="E24" s="39" t="s">
        <v>68</v>
      </c>
      <c r="F24" s="40"/>
      <c r="G24" s="41">
        <v>18</v>
      </c>
      <c r="H24" s="41">
        <v>26</v>
      </c>
      <c r="I24" s="43">
        <v>16</v>
      </c>
      <c r="J24" s="44"/>
      <c r="K24" s="41"/>
      <c r="L24" s="41"/>
      <c r="M24" s="41"/>
      <c r="N24" s="41"/>
      <c r="O24" s="41"/>
      <c r="P24" s="41">
        <f t="shared" si="0"/>
        <v>0</v>
      </c>
      <c r="Q24" s="41">
        <f t="shared" si="1"/>
        <v>707</v>
      </c>
      <c r="R24" s="41">
        <f t="shared" si="2"/>
        <v>1696</v>
      </c>
      <c r="S24" s="41">
        <f t="shared" si="3"/>
        <v>707</v>
      </c>
      <c r="T24" s="41">
        <f t="shared" si="4"/>
        <v>0</v>
      </c>
      <c r="U24" s="41">
        <f t="shared" si="5"/>
        <v>0</v>
      </c>
      <c r="V24" s="41">
        <f t="shared" si="6"/>
        <v>0</v>
      </c>
      <c r="W24" s="41">
        <f t="shared" si="7"/>
        <v>0</v>
      </c>
      <c r="X24" s="41">
        <f t="shared" si="8"/>
        <v>0</v>
      </c>
      <c r="Y24" s="42">
        <f t="shared" si="9"/>
        <v>0</v>
      </c>
      <c r="Z24" s="92">
        <f t="shared" si="10"/>
        <v>3110</v>
      </c>
    </row>
    <row r="25" spans="1:26" x14ac:dyDescent="0.2">
      <c r="A25" s="37">
        <v>19</v>
      </c>
      <c r="B25" s="65">
        <v>9</v>
      </c>
      <c r="C25" s="38" t="s">
        <v>18</v>
      </c>
      <c r="D25" s="46" t="s">
        <v>122</v>
      </c>
      <c r="E25" s="39" t="s">
        <v>123</v>
      </c>
      <c r="F25" s="40"/>
      <c r="G25" s="41"/>
      <c r="H25" s="41">
        <v>17</v>
      </c>
      <c r="I25" s="43"/>
      <c r="J25" s="44"/>
      <c r="K25" s="41"/>
      <c r="L25" s="41"/>
      <c r="M25" s="41"/>
      <c r="N25" s="41"/>
      <c r="O25" s="41"/>
      <c r="P25" s="41">
        <f t="shared" si="0"/>
        <v>0</v>
      </c>
      <c r="Q25" s="41">
        <f t="shared" si="1"/>
        <v>0</v>
      </c>
      <c r="R25" s="41">
        <f t="shared" si="2"/>
        <v>2988</v>
      </c>
      <c r="S25" s="41">
        <f t="shared" si="3"/>
        <v>0</v>
      </c>
      <c r="T25" s="41">
        <f t="shared" si="4"/>
        <v>0</v>
      </c>
      <c r="U25" s="41">
        <f t="shared" si="5"/>
        <v>0</v>
      </c>
      <c r="V25" s="41">
        <f t="shared" si="6"/>
        <v>0</v>
      </c>
      <c r="W25" s="41">
        <f t="shared" si="7"/>
        <v>0</v>
      </c>
      <c r="X25" s="41">
        <f t="shared" si="8"/>
        <v>0</v>
      </c>
      <c r="Y25" s="42">
        <f t="shared" si="9"/>
        <v>0</v>
      </c>
      <c r="Z25" s="92">
        <f t="shared" si="10"/>
        <v>2988</v>
      </c>
    </row>
    <row r="26" spans="1:26" x14ac:dyDescent="0.2">
      <c r="A26" s="37">
        <v>20</v>
      </c>
      <c r="B26" s="65">
        <v>10</v>
      </c>
      <c r="C26" s="38" t="s">
        <v>18</v>
      </c>
      <c r="D26" s="46" t="s">
        <v>129</v>
      </c>
      <c r="E26" s="39" t="s">
        <v>130</v>
      </c>
      <c r="F26" s="40"/>
      <c r="G26" s="41">
        <v>18</v>
      </c>
      <c r="H26" s="41">
        <v>31</v>
      </c>
      <c r="I26" s="43">
        <v>14</v>
      </c>
      <c r="J26" s="44"/>
      <c r="K26" s="41"/>
      <c r="L26" s="41"/>
      <c r="M26" s="41"/>
      <c r="N26" s="41"/>
      <c r="O26" s="41"/>
      <c r="P26" s="41">
        <f t="shared" si="0"/>
        <v>0</v>
      </c>
      <c r="Q26" s="41">
        <f t="shared" si="1"/>
        <v>707</v>
      </c>
      <c r="R26" s="41">
        <f t="shared" si="2"/>
        <v>1162</v>
      </c>
      <c r="S26" s="41">
        <f t="shared" si="3"/>
        <v>1113</v>
      </c>
      <c r="T26" s="41">
        <f t="shared" si="4"/>
        <v>0</v>
      </c>
      <c r="U26" s="41">
        <f t="shared" si="5"/>
        <v>0</v>
      </c>
      <c r="V26" s="41">
        <f t="shared" si="6"/>
        <v>0</v>
      </c>
      <c r="W26" s="41">
        <f t="shared" si="7"/>
        <v>0</v>
      </c>
      <c r="X26" s="41">
        <f t="shared" si="8"/>
        <v>0</v>
      </c>
      <c r="Y26" s="42">
        <f t="shared" si="9"/>
        <v>0</v>
      </c>
      <c r="Z26" s="92">
        <f t="shared" si="10"/>
        <v>2982</v>
      </c>
    </row>
    <row r="27" spans="1:26" x14ac:dyDescent="0.2">
      <c r="A27" s="37">
        <v>21</v>
      </c>
      <c r="B27" s="65">
        <v>11</v>
      </c>
      <c r="C27" s="38" t="s">
        <v>18</v>
      </c>
      <c r="D27" s="46" t="s">
        <v>113</v>
      </c>
      <c r="E27" s="39" t="s">
        <v>114</v>
      </c>
      <c r="F27" s="40"/>
      <c r="G27" s="41"/>
      <c r="H27" s="41">
        <v>18</v>
      </c>
      <c r="I27" s="43"/>
      <c r="J27" s="44"/>
      <c r="K27" s="41"/>
      <c r="L27" s="41"/>
      <c r="M27" s="41"/>
      <c r="N27" s="41"/>
      <c r="O27" s="41"/>
      <c r="P27" s="41">
        <f t="shared" si="0"/>
        <v>0</v>
      </c>
      <c r="Q27" s="41">
        <f t="shared" si="1"/>
        <v>0</v>
      </c>
      <c r="R27" s="41">
        <f t="shared" si="2"/>
        <v>2814</v>
      </c>
      <c r="S27" s="41">
        <f t="shared" si="3"/>
        <v>0</v>
      </c>
      <c r="T27" s="41">
        <f t="shared" si="4"/>
        <v>0</v>
      </c>
      <c r="U27" s="41">
        <f t="shared" si="5"/>
        <v>0</v>
      </c>
      <c r="V27" s="41">
        <f t="shared" si="6"/>
        <v>0</v>
      </c>
      <c r="W27" s="41">
        <f t="shared" si="7"/>
        <v>0</v>
      </c>
      <c r="X27" s="41">
        <f t="shared" si="8"/>
        <v>0</v>
      </c>
      <c r="Y27" s="42">
        <f t="shared" si="9"/>
        <v>0</v>
      </c>
      <c r="Z27" s="92">
        <f t="shared" si="10"/>
        <v>2814</v>
      </c>
    </row>
    <row r="28" spans="1:26" x14ac:dyDescent="0.2">
      <c r="A28" s="37">
        <v>22</v>
      </c>
      <c r="B28" s="65">
        <v>12</v>
      </c>
      <c r="C28" s="38" t="s">
        <v>18</v>
      </c>
      <c r="D28" s="46" t="s">
        <v>224</v>
      </c>
      <c r="E28" s="39" t="s">
        <v>225</v>
      </c>
      <c r="F28" s="40"/>
      <c r="G28" s="41"/>
      <c r="H28" s="41">
        <v>19</v>
      </c>
      <c r="I28" s="43"/>
      <c r="J28" s="44"/>
      <c r="K28" s="41"/>
      <c r="L28" s="41"/>
      <c r="M28" s="41"/>
      <c r="N28" s="41"/>
      <c r="O28" s="41"/>
      <c r="P28" s="41">
        <f t="shared" si="0"/>
        <v>0</v>
      </c>
      <c r="Q28" s="41">
        <f t="shared" si="1"/>
        <v>0</v>
      </c>
      <c r="R28" s="41">
        <f t="shared" si="2"/>
        <v>2650</v>
      </c>
      <c r="S28" s="41">
        <f t="shared" si="3"/>
        <v>0</v>
      </c>
      <c r="T28" s="41">
        <f t="shared" si="4"/>
        <v>0</v>
      </c>
      <c r="U28" s="41">
        <f t="shared" si="5"/>
        <v>0</v>
      </c>
      <c r="V28" s="41">
        <f t="shared" si="6"/>
        <v>0</v>
      </c>
      <c r="W28" s="41">
        <f t="shared" si="7"/>
        <v>0</v>
      </c>
      <c r="X28" s="41">
        <f t="shared" si="8"/>
        <v>0</v>
      </c>
      <c r="Y28" s="42">
        <f t="shared" si="9"/>
        <v>0</v>
      </c>
      <c r="Z28" s="92">
        <f t="shared" si="10"/>
        <v>2650</v>
      </c>
    </row>
    <row r="29" spans="1:26" x14ac:dyDescent="0.2">
      <c r="A29" s="37">
        <v>23</v>
      </c>
      <c r="B29" s="38">
        <v>13</v>
      </c>
      <c r="C29" s="38" t="s">
        <v>18</v>
      </c>
      <c r="D29" s="46" t="s">
        <v>21</v>
      </c>
      <c r="E29" s="39" t="s">
        <v>22</v>
      </c>
      <c r="F29" s="40"/>
      <c r="G29" s="41">
        <v>10</v>
      </c>
      <c r="H29" s="41"/>
      <c r="I29" s="43"/>
      <c r="J29" s="44"/>
      <c r="K29" s="41"/>
      <c r="L29" s="41"/>
      <c r="M29" s="41"/>
      <c r="N29" s="41"/>
      <c r="O29" s="41"/>
      <c r="P29" s="41">
        <f t="shared" si="0"/>
        <v>0</v>
      </c>
      <c r="Q29" s="41">
        <f t="shared" si="1"/>
        <v>2494</v>
      </c>
      <c r="R29" s="41">
        <f t="shared" si="2"/>
        <v>0</v>
      </c>
      <c r="S29" s="41">
        <f t="shared" si="3"/>
        <v>0</v>
      </c>
      <c r="T29" s="41">
        <f t="shared" si="4"/>
        <v>0</v>
      </c>
      <c r="U29" s="41">
        <f t="shared" si="5"/>
        <v>0</v>
      </c>
      <c r="V29" s="41">
        <f t="shared" si="6"/>
        <v>0</v>
      </c>
      <c r="W29" s="41">
        <f t="shared" si="7"/>
        <v>0</v>
      </c>
      <c r="X29" s="41">
        <f t="shared" si="8"/>
        <v>0</v>
      </c>
      <c r="Y29" s="42">
        <f t="shared" si="9"/>
        <v>0</v>
      </c>
      <c r="Z29" s="92">
        <f t="shared" si="10"/>
        <v>2494</v>
      </c>
    </row>
    <row r="30" spans="1:26" x14ac:dyDescent="0.2">
      <c r="A30" s="37">
        <v>24</v>
      </c>
      <c r="B30" s="65">
        <v>11</v>
      </c>
      <c r="C30" s="38" t="s">
        <v>19</v>
      </c>
      <c r="D30" s="46" t="s">
        <v>228</v>
      </c>
      <c r="E30" s="39" t="s">
        <v>229</v>
      </c>
      <c r="F30" s="40"/>
      <c r="G30" s="41"/>
      <c r="H30" s="41">
        <v>20</v>
      </c>
      <c r="I30" s="43"/>
      <c r="J30" s="44"/>
      <c r="K30" s="41"/>
      <c r="L30" s="41"/>
      <c r="M30" s="41"/>
      <c r="N30" s="41"/>
      <c r="O30" s="41"/>
      <c r="P30" s="41">
        <f t="shared" si="0"/>
        <v>0</v>
      </c>
      <c r="Q30" s="41">
        <f t="shared" si="1"/>
        <v>0</v>
      </c>
      <c r="R30" s="41">
        <f t="shared" si="2"/>
        <v>2494</v>
      </c>
      <c r="S30" s="41">
        <f t="shared" si="3"/>
        <v>0</v>
      </c>
      <c r="T30" s="41">
        <f t="shared" si="4"/>
        <v>0</v>
      </c>
      <c r="U30" s="41">
        <f t="shared" si="5"/>
        <v>0</v>
      </c>
      <c r="V30" s="41">
        <f t="shared" si="6"/>
        <v>0</v>
      </c>
      <c r="W30" s="41">
        <f t="shared" si="7"/>
        <v>0</v>
      </c>
      <c r="X30" s="41">
        <f t="shared" si="8"/>
        <v>0</v>
      </c>
      <c r="Y30" s="42">
        <f t="shared" si="9"/>
        <v>0</v>
      </c>
      <c r="Z30" s="92">
        <f t="shared" si="10"/>
        <v>2494</v>
      </c>
    </row>
    <row r="31" spans="1:26" x14ac:dyDescent="0.2">
      <c r="A31" s="37">
        <v>25</v>
      </c>
      <c r="B31" s="38">
        <v>12</v>
      </c>
      <c r="C31" s="38" t="s">
        <v>19</v>
      </c>
      <c r="D31" s="46" t="s">
        <v>232</v>
      </c>
      <c r="E31" s="39" t="s">
        <v>233</v>
      </c>
      <c r="F31" s="40"/>
      <c r="G31" s="41"/>
      <c r="H31" s="41">
        <v>21</v>
      </c>
      <c r="I31" s="43"/>
      <c r="J31" s="44"/>
      <c r="K31" s="41"/>
      <c r="L31" s="41"/>
      <c r="M31" s="41"/>
      <c r="N31" s="41"/>
      <c r="O31" s="41"/>
      <c r="P31" s="41">
        <f t="shared" si="0"/>
        <v>0</v>
      </c>
      <c r="Q31" s="41">
        <f t="shared" si="1"/>
        <v>0</v>
      </c>
      <c r="R31" s="41">
        <f t="shared" si="2"/>
        <v>2346</v>
      </c>
      <c r="S31" s="41">
        <f t="shared" si="3"/>
        <v>0</v>
      </c>
      <c r="T31" s="41">
        <f t="shared" si="4"/>
        <v>0</v>
      </c>
      <c r="U31" s="41">
        <f t="shared" si="5"/>
        <v>0</v>
      </c>
      <c r="V31" s="41">
        <f t="shared" si="6"/>
        <v>0</v>
      </c>
      <c r="W31" s="41">
        <f t="shared" si="7"/>
        <v>0</v>
      </c>
      <c r="X31" s="41">
        <f t="shared" si="8"/>
        <v>0</v>
      </c>
      <c r="Y31" s="42">
        <f t="shared" si="9"/>
        <v>0</v>
      </c>
      <c r="Z31" s="92">
        <f t="shared" si="10"/>
        <v>2346</v>
      </c>
    </row>
    <row r="32" spans="1:26" x14ac:dyDescent="0.2">
      <c r="A32" s="37">
        <v>26</v>
      </c>
      <c r="B32" s="65">
        <v>13</v>
      </c>
      <c r="C32" s="38" t="s">
        <v>19</v>
      </c>
      <c r="D32" s="46" t="s">
        <v>235</v>
      </c>
      <c r="E32" s="39" t="s">
        <v>236</v>
      </c>
      <c r="F32" s="40"/>
      <c r="G32" s="41"/>
      <c r="H32" s="41">
        <v>22</v>
      </c>
      <c r="I32" s="43"/>
      <c r="J32" s="44"/>
      <c r="K32" s="41"/>
      <c r="L32" s="41"/>
      <c r="M32" s="41"/>
      <c r="N32" s="41"/>
      <c r="O32" s="41"/>
      <c r="P32" s="41">
        <f t="shared" si="0"/>
        <v>0</v>
      </c>
      <c r="Q32" s="41">
        <f t="shared" si="1"/>
        <v>0</v>
      </c>
      <c r="R32" s="41">
        <f t="shared" si="2"/>
        <v>2204</v>
      </c>
      <c r="S32" s="41">
        <f t="shared" si="3"/>
        <v>0</v>
      </c>
      <c r="T32" s="41">
        <f t="shared" si="4"/>
        <v>0</v>
      </c>
      <c r="U32" s="41">
        <f t="shared" si="5"/>
        <v>0</v>
      </c>
      <c r="V32" s="41">
        <f t="shared" si="6"/>
        <v>0</v>
      </c>
      <c r="W32" s="41">
        <f t="shared" si="7"/>
        <v>0</v>
      </c>
      <c r="X32" s="41">
        <f t="shared" si="8"/>
        <v>0</v>
      </c>
      <c r="Y32" s="42">
        <f t="shared" si="9"/>
        <v>0</v>
      </c>
      <c r="Z32" s="92">
        <f t="shared" si="10"/>
        <v>2204</v>
      </c>
    </row>
    <row r="33" spans="1:26" x14ac:dyDescent="0.2">
      <c r="A33" s="37">
        <v>27</v>
      </c>
      <c r="B33" s="65">
        <v>14</v>
      </c>
      <c r="C33" s="38" t="s">
        <v>19</v>
      </c>
      <c r="D33" s="46" t="s">
        <v>239</v>
      </c>
      <c r="E33" s="39" t="s">
        <v>240</v>
      </c>
      <c r="F33" s="40"/>
      <c r="G33" s="41"/>
      <c r="H33" s="41">
        <v>23</v>
      </c>
      <c r="I33" s="43"/>
      <c r="J33" s="44"/>
      <c r="K33" s="41"/>
      <c r="L33" s="41"/>
      <c r="M33" s="41"/>
      <c r="N33" s="41"/>
      <c r="O33" s="41"/>
      <c r="P33" s="41">
        <f t="shared" si="0"/>
        <v>0</v>
      </c>
      <c r="Q33" s="41">
        <f t="shared" si="1"/>
        <v>0</v>
      </c>
      <c r="R33" s="41">
        <f t="shared" si="2"/>
        <v>2069</v>
      </c>
      <c r="S33" s="41">
        <f t="shared" si="3"/>
        <v>0</v>
      </c>
      <c r="T33" s="41">
        <f t="shared" si="4"/>
        <v>0</v>
      </c>
      <c r="U33" s="41">
        <f t="shared" si="5"/>
        <v>0</v>
      </c>
      <c r="V33" s="41">
        <f t="shared" si="6"/>
        <v>0</v>
      </c>
      <c r="W33" s="41">
        <f t="shared" si="7"/>
        <v>0</v>
      </c>
      <c r="X33" s="41">
        <f t="shared" si="8"/>
        <v>0</v>
      </c>
      <c r="Y33" s="42">
        <f t="shared" si="9"/>
        <v>0</v>
      </c>
      <c r="Z33" s="92">
        <f t="shared" si="10"/>
        <v>2069</v>
      </c>
    </row>
    <row r="34" spans="1:26" x14ac:dyDescent="0.2">
      <c r="A34" s="37">
        <v>28</v>
      </c>
      <c r="B34" s="38">
        <v>15</v>
      </c>
      <c r="C34" s="38" t="s">
        <v>19</v>
      </c>
      <c r="D34" s="46" t="s">
        <v>243</v>
      </c>
      <c r="E34" s="39" t="s">
        <v>244</v>
      </c>
      <c r="F34" s="40"/>
      <c r="G34" s="41"/>
      <c r="H34" s="41">
        <v>24</v>
      </c>
      <c r="I34" s="43"/>
      <c r="J34" s="44"/>
      <c r="K34" s="41"/>
      <c r="L34" s="41"/>
      <c r="M34" s="41"/>
      <c r="N34" s="41"/>
      <c r="O34" s="41"/>
      <c r="P34" s="41">
        <f t="shared" si="0"/>
        <v>0</v>
      </c>
      <c r="Q34" s="41">
        <f t="shared" si="1"/>
        <v>0</v>
      </c>
      <c r="R34" s="41">
        <f t="shared" si="2"/>
        <v>1940</v>
      </c>
      <c r="S34" s="41">
        <f t="shared" si="3"/>
        <v>0</v>
      </c>
      <c r="T34" s="41">
        <f t="shared" si="4"/>
        <v>0</v>
      </c>
      <c r="U34" s="41">
        <f t="shared" si="5"/>
        <v>0</v>
      </c>
      <c r="V34" s="41">
        <f t="shared" si="6"/>
        <v>0</v>
      </c>
      <c r="W34" s="41">
        <f t="shared" si="7"/>
        <v>0</v>
      </c>
      <c r="X34" s="41">
        <f t="shared" si="8"/>
        <v>0</v>
      </c>
      <c r="Y34" s="42">
        <f t="shared" si="9"/>
        <v>0</v>
      </c>
      <c r="Z34" s="92">
        <f t="shared" si="10"/>
        <v>1940</v>
      </c>
    </row>
    <row r="35" spans="1:26" x14ac:dyDescent="0.2">
      <c r="A35" s="37">
        <v>29</v>
      </c>
      <c r="B35" s="38">
        <v>16</v>
      </c>
      <c r="C35" s="38" t="s">
        <v>19</v>
      </c>
      <c r="D35" s="46" t="s">
        <v>247</v>
      </c>
      <c r="E35" s="39" t="s">
        <v>248</v>
      </c>
      <c r="F35" s="40"/>
      <c r="G35" s="41"/>
      <c r="H35" s="41">
        <v>25</v>
      </c>
      <c r="I35" s="43"/>
      <c r="J35" s="44"/>
      <c r="K35" s="41"/>
      <c r="L35" s="41"/>
      <c r="M35" s="41"/>
      <c r="N35" s="41"/>
      <c r="O35" s="41"/>
      <c r="P35" s="41">
        <f t="shared" si="0"/>
        <v>0</v>
      </c>
      <c r="Q35" s="41">
        <f t="shared" si="1"/>
        <v>0</v>
      </c>
      <c r="R35" s="41">
        <f t="shared" si="2"/>
        <v>1816</v>
      </c>
      <c r="S35" s="41">
        <f t="shared" si="3"/>
        <v>0</v>
      </c>
      <c r="T35" s="41">
        <f t="shared" si="4"/>
        <v>0</v>
      </c>
      <c r="U35" s="41">
        <f t="shared" si="5"/>
        <v>0</v>
      </c>
      <c r="V35" s="41">
        <f t="shared" si="6"/>
        <v>0</v>
      </c>
      <c r="W35" s="41">
        <f t="shared" si="7"/>
        <v>0</v>
      </c>
      <c r="X35" s="41">
        <f t="shared" si="8"/>
        <v>0</v>
      </c>
      <c r="Y35" s="42">
        <f t="shared" si="9"/>
        <v>0</v>
      </c>
      <c r="Z35" s="92">
        <f t="shared" si="10"/>
        <v>1816</v>
      </c>
    </row>
    <row r="36" spans="1:26" x14ac:dyDescent="0.2">
      <c r="A36" s="37">
        <v>30</v>
      </c>
      <c r="B36" s="38">
        <v>17</v>
      </c>
      <c r="C36" s="38" t="s">
        <v>19</v>
      </c>
      <c r="D36" s="41" t="s">
        <v>252</v>
      </c>
      <c r="E36" s="42" t="s">
        <v>253</v>
      </c>
      <c r="F36" s="40"/>
      <c r="G36" s="41"/>
      <c r="H36" s="41">
        <v>27</v>
      </c>
      <c r="I36" s="43"/>
      <c r="J36" s="44"/>
      <c r="K36" s="41"/>
      <c r="L36" s="41"/>
      <c r="M36" s="41"/>
      <c r="N36" s="41"/>
      <c r="O36" s="41"/>
      <c r="P36" s="41">
        <f t="shared" si="0"/>
        <v>0</v>
      </c>
      <c r="Q36" s="41">
        <f t="shared" si="1"/>
        <v>0</v>
      </c>
      <c r="R36" s="41">
        <f t="shared" si="2"/>
        <v>1582</v>
      </c>
      <c r="S36" s="41">
        <f t="shared" si="3"/>
        <v>0</v>
      </c>
      <c r="T36" s="41">
        <f t="shared" si="4"/>
        <v>0</v>
      </c>
      <c r="U36" s="41">
        <f t="shared" si="5"/>
        <v>0</v>
      </c>
      <c r="V36" s="41">
        <f t="shared" si="6"/>
        <v>0</v>
      </c>
      <c r="W36" s="41">
        <f t="shared" si="7"/>
        <v>0</v>
      </c>
      <c r="X36" s="41">
        <f t="shared" si="8"/>
        <v>0</v>
      </c>
      <c r="Y36" s="42">
        <f t="shared" si="9"/>
        <v>0</v>
      </c>
      <c r="Z36" s="92">
        <f t="shared" si="10"/>
        <v>1582</v>
      </c>
    </row>
    <row r="37" spans="1:26" x14ac:dyDescent="0.2">
      <c r="A37" s="37">
        <v>31</v>
      </c>
      <c r="B37" s="38">
        <v>18</v>
      </c>
      <c r="C37" s="38" t="s">
        <v>19</v>
      </c>
      <c r="D37" s="46" t="s">
        <v>255</v>
      </c>
      <c r="E37" s="39" t="s">
        <v>256</v>
      </c>
      <c r="F37" s="40"/>
      <c r="G37" s="41"/>
      <c r="H37" s="41">
        <v>28</v>
      </c>
      <c r="I37" s="43"/>
      <c r="J37" s="44"/>
      <c r="K37" s="41"/>
      <c r="L37" s="41"/>
      <c r="M37" s="41"/>
      <c r="N37" s="41"/>
      <c r="O37" s="41"/>
      <c r="P37" s="41">
        <f t="shared" si="0"/>
        <v>0</v>
      </c>
      <c r="Q37" s="41">
        <f t="shared" si="1"/>
        <v>0</v>
      </c>
      <c r="R37" s="41">
        <f t="shared" si="2"/>
        <v>1471</v>
      </c>
      <c r="S37" s="41">
        <f t="shared" si="3"/>
        <v>0</v>
      </c>
      <c r="T37" s="41">
        <f t="shared" si="4"/>
        <v>0</v>
      </c>
      <c r="U37" s="41">
        <f t="shared" si="5"/>
        <v>0</v>
      </c>
      <c r="V37" s="41">
        <f t="shared" si="6"/>
        <v>0</v>
      </c>
      <c r="W37" s="41">
        <f t="shared" si="7"/>
        <v>0</v>
      </c>
      <c r="X37" s="41">
        <f t="shared" si="8"/>
        <v>0</v>
      </c>
      <c r="Y37" s="42">
        <f t="shared" si="9"/>
        <v>0</v>
      </c>
      <c r="Z37" s="92">
        <f t="shared" si="10"/>
        <v>1471</v>
      </c>
    </row>
    <row r="38" spans="1:26" x14ac:dyDescent="0.2">
      <c r="A38" s="37">
        <v>32</v>
      </c>
      <c r="B38" s="65">
        <v>14</v>
      </c>
      <c r="C38" s="38" t="s">
        <v>18</v>
      </c>
      <c r="D38" s="46" t="s">
        <v>197</v>
      </c>
      <c r="E38" s="39" t="s">
        <v>198</v>
      </c>
      <c r="F38" s="40"/>
      <c r="G38" s="41">
        <v>18</v>
      </c>
      <c r="H38" s="41">
        <v>36</v>
      </c>
      <c r="I38" s="43"/>
      <c r="J38" s="44"/>
      <c r="K38" s="41"/>
      <c r="L38" s="41"/>
      <c r="M38" s="41"/>
      <c r="N38" s="41"/>
      <c r="O38" s="41"/>
      <c r="P38" s="41">
        <f t="shared" si="0"/>
        <v>0</v>
      </c>
      <c r="Q38" s="41">
        <f t="shared" si="1"/>
        <v>707</v>
      </c>
      <c r="R38" s="41">
        <f t="shared" si="2"/>
        <v>707</v>
      </c>
      <c r="S38" s="41">
        <f t="shared" si="3"/>
        <v>0</v>
      </c>
      <c r="T38" s="41">
        <f t="shared" si="4"/>
        <v>0</v>
      </c>
      <c r="U38" s="41">
        <f t="shared" si="5"/>
        <v>0</v>
      </c>
      <c r="V38" s="41">
        <f t="shared" si="6"/>
        <v>0</v>
      </c>
      <c r="W38" s="41">
        <f t="shared" si="7"/>
        <v>0</v>
      </c>
      <c r="X38" s="41">
        <f t="shared" si="8"/>
        <v>0</v>
      </c>
      <c r="Y38" s="42">
        <f t="shared" si="9"/>
        <v>0</v>
      </c>
      <c r="Z38" s="92">
        <f t="shared" si="10"/>
        <v>1414</v>
      </c>
    </row>
    <row r="39" spans="1:26" x14ac:dyDescent="0.2">
      <c r="A39" s="37">
        <v>33</v>
      </c>
      <c r="B39" s="38">
        <v>15</v>
      </c>
      <c r="C39" s="38" t="s">
        <v>18</v>
      </c>
      <c r="D39" s="46" t="s">
        <v>259</v>
      </c>
      <c r="E39" s="39" t="s">
        <v>260</v>
      </c>
      <c r="F39" s="40"/>
      <c r="G39" s="41"/>
      <c r="H39" s="41">
        <v>29</v>
      </c>
      <c r="I39" s="43"/>
      <c r="J39" s="44"/>
      <c r="K39" s="41"/>
      <c r="L39" s="41"/>
      <c r="M39" s="41"/>
      <c r="N39" s="41"/>
      <c r="O39" s="41"/>
      <c r="P39" s="41">
        <f t="shared" ref="P39:P46" si="11">IF((F39&gt;0),ROUND((101+1000*(LOG10($F$5)-LOG10(F39)))*$A$2,0),0)</f>
        <v>0</v>
      </c>
      <c r="Q39" s="41">
        <f t="shared" ref="Q39:Q46" si="12">IF((G39&gt;0),ROUND((101+1000*(LOG10($G$5)-LOG10(G39)))*$A$2,0),0)</f>
        <v>0</v>
      </c>
      <c r="R39" s="41">
        <f t="shared" ref="R39:R46" si="13">IF((H39&gt;0),ROUND((101+1000*(LOG10($H$5)-LOG10(H39)))*$A$2,0),0)</f>
        <v>1364</v>
      </c>
      <c r="S39" s="41">
        <f t="shared" ref="S39:S46" si="14">IF((I39&gt;0),ROUND((101+1000*(LOG10($I$5)-LOG10(I39)))*$A$2,0),0)</f>
        <v>0</v>
      </c>
      <c r="T39" s="41">
        <f t="shared" ref="T39:T46" si="15">IF((J39&gt;0),ROUND((101+1000*(LOG10($J$5)-LOG10(J39)))*$A$2,0),0)</f>
        <v>0</v>
      </c>
      <c r="U39" s="41">
        <f t="shared" ref="U39:U46" si="16">IF((K39&gt;0),ROUND((101+1000*(LOG10($K$5)-LOG10(K39)))*$A$2,0),0)</f>
        <v>0</v>
      </c>
      <c r="V39" s="41">
        <f t="shared" ref="V39:V46" si="17">IF((L39&gt;0),ROUND((101+1000*(LOG10($L$5)-LOG10(L39)))*$A$2,0),0)</f>
        <v>0</v>
      </c>
      <c r="W39" s="41">
        <f t="shared" ref="W39:W46" si="18">IF((M39&gt;0),ROUND((101+1000*(LOG10($M$5)-LOG10(M39)))*$A$2,0),0)</f>
        <v>0</v>
      </c>
      <c r="X39" s="41">
        <f t="shared" ref="X39:X46" si="19">IF((N39&gt;0),ROUND((101+1000*(LOG10($N$5)-LOG10(N39)))*$A$2,0),0)</f>
        <v>0</v>
      </c>
      <c r="Y39" s="42">
        <f t="shared" ref="Y39:Y46" si="20">IF((O39&gt;0),ROUND((101+1000*(LOG10($O$5)-LOG10(O39)))*$A$2,0),0)</f>
        <v>0</v>
      </c>
      <c r="Z39" s="92">
        <f t="shared" ref="Z39:Z46" si="21">SUM(LARGE(P39:Y39,1),LARGE(P39:Y39,2),LARGE(P39:Y39,3))</f>
        <v>1364</v>
      </c>
    </row>
    <row r="40" spans="1:26" x14ac:dyDescent="0.2">
      <c r="A40" s="37">
        <v>34</v>
      </c>
      <c r="B40" s="38">
        <v>19</v>
      </c>
      <c r="C40" s="38" t="s">
        <v>19</v>
      </c>
      <c r="D40" s="46" t="s">
        <v>263</v>
      </c>
      <c r="E40" s="39" t="s">
        <v>264</v>
      </c>
      <c r="F40" s="40"/>
      <c r="G40" s="41"/>
      <c r="H40" s="41">
        <v>30</v>
      </c>
      <c r="I40" s="43"/>
      <c r="J40" s="44"/>
      <c r="K40" s="41"/>
      <c r="L40" s="41"/>
      <c r="M40" s="41"/>
      <c r="N40" s="41"/>
      <c r="O40" s="41"/>
      <c r="P40" s="41">
        <f t="shared" si="11"/>
        <v>0</v>
      </c>
      <c r="Q40" s="41">
        <f t="shared" si="12"/>
        <v>0</v>
      </c>
      <c r="R40" s="41">
        <f t="shared" si="13"/>
        <v>1261</v>
      </c>
      <c r="S40" s="41">
        <f t="shared" si="14"/>
        <v>0</v>
      </c>
      <c r="T40" s="41">
        <f t="shared" si="15"/>
        <v>0</v>
      </c>
      <c r="U40" s="41">
        <f t="shared" si="16"/>
        <v>0</v>
      </c>
      <c r="V40" s="41">
        <f t="shared" si="17"/>
        <v>0</v>
      </c>
      <c r="W40" s="41">
        <f t="shared" si="18"/>
        <v>0</v>
      </c>
      <c r="X40" s="41">
        <f t="shared" si="19"/>
        <v>0</v>
      </c>
      <c r="Y40" s="42">
        <f t="shared" si="20"/>
        <v>0</v>
      </c>
      <c r="Z40" s="92">
        <f t="shared" si="21"/>
        <v>1261</v>
      </c>
    </row>
    <row r="41" spans="1:26" x14ac:dyDescent="0.2">
      <c r="A41" s="37">
        <v>35</v>
      </c>
      <c r="B41" s="65">
        <v>20</v>
      </c>
      <c r="C41" s="38" t="s">
        <v>19</v>
      </c>
      <c r="D41" s="46" t="s">
        <v>268</v>
      </c>
      <c r="E41" s="39" t="s">
        <v>269</v>
      </c>
      <c r="F41" s="40"/>
      <c r="G41" s="41"/>
      <c r="H41" s="41">
        <v>32</v>
      </c>
      <c r="I41" s="43"/>
      <c r="J41" s="44"/>
      <c r="K41" s="41"/>
      <c r="L41" s="41"/>
      <c r="M41" s="41"/>
      <c r="N41" s="41"/>
      <c r="O41" s="41"/>
      <c r="P41" s="41">
        <f t="shared" si="11"/>
        <v>0</v>
      </c>
      <c r="Q41" s="41">
        <f t="shared" si="12"/>
        <v>0</v>
      </c>
      <c r="R41" s="41">
        <f t="shared" si="13"/>
        <v>1065</v>
      </c>
      <c r="S41" s="41">
        <f t="shared" si="14"/>
        <v>0</v>
      </c>
      <c r="T41" s="41">
        <f t="shared" si="15"/>
        <v>0</v>
      </c>
      <c r="U41" s="41">
        <f t="shared" si="16"/>
        <v>0</v>
      </c>
      <c r="V41" s="41">
        <f t="shared" si="17"/>
        <v>0</v>
      </c>
      <c r="W41" s="41">
        <f t="shared" si="18"/>
        <v>0</v>
      </c>
      <c r="X41" s="41">
        <f t="shared" si="19"/>
        <v>0</v>
      </c>
      <c r="Y41" s="42">
        <f t="shared" si="20"/>
        <v>0</v>
      </c>
      <c r="Z41" s="92">
        <f t="shared" si="21"/>
        <v>1065</v>
      </c>
    </row>
    <row r="42" spans="1:26" x14ac:dyDescent="0.2">
      <c r="A42" s="37">
        <v>36</v>
      </c>
      <c r="B42" s="65">
        <v>21</v>
      </c>
      <c r="C42" s="38" t="s">
        <v>19</v>
      </c>
      <c r="D42" s="46" t="s">
        <v>272</v>
      </c>
      <c r="E42" s="39" t="s">
        <v>273</v>
      </c>
      <c r="F42" s="40"/>
      <c r="G42" s="41"/>
      <c r="H42" s="41">
        <v>33</v>
      </c>
      <c r="I42" s="43"/>
      <c r="J42" s="44"/>
      <c r="K42" s="41"/>
      <c r="L42" s="41"/>
      <c r="M42" s="41"/>
      <c r="N42" s="41"/>
      <c r="O42" s="41"/>
      <c r="P42" s="41">
        <f t="shared" si="11"/>
        <v>0</v>
      </c>
      <c r="Q42" s="41">
        <f t="shared" si="12"/>
        <v>0</v>
      </c>
      <c r="R42" s="41">
        <f t="shared" si="13"/>
        <v>972</v>
      </c>
      <c r="S42" s="41">
        <f t="shared" si="14"/>
        <v>0</v>
      </c>
      <c r="T42" s="41">
        <f t="shared" si="15"/>
        <v>0</v>
      </c>
      <c r="U42" s="41">
        <f t="shared" si="16"/>
        <v>0</v>
      </c>
      <c r="V42" s="41">
        <f t="shared" si="17"/>
        <v>0</v>
      </c>
      <c r="W42" s="41">
        <f t="shared" si="18"/>
        <v>0</v>
      </c>
      <c r="X42" s="41">
        <f t="shared" si="19"/>
        <v>0</v>
      </c>
      <c r="Y42" s="42">
        <f t="shared" si="20"/>
        <v>0</v>
      </c>
      <c r="Z42" s="92">
        <f t="shared" si="21"/>
        <v>972</v>
      </c>
    </row>
    <row r="43" spans="1:26" x14ac:dyDescent="0.2">
      <c r="A43" s="37">
        <v>37</v>
      </c>
      <c r="B43" s="38">
        <v>22</v>
      </c>
      <c r="C43" s="38" t="s">
        <v>19</v>
      </c>
      <c r="D43" s="46" t="s">
        <v>313</v>
      </c>
      <c r="E43" s="39" t="s">
        <v>116</v>
      </c>
      <c r="F43" s="40"/>
      <c r="G43" s="41"/>
      <c r="H43" s="41"/>
      <c r="I43" s="43">
        <v>15</v>
      </c>
      <c r="J43" s="44"/>
      <c r="K43" s="41"/>
      <c r="L43" s="41"/>
      <c r="M43" s="41"/>
      <c r="N43" s="41"/>
      <c r="O43" s="41"/>
      <c r="P43" s="41">
        <f t="shared" si="11"/>
        <v>0</v>
      </c>
      <c r="Q43" s="41">
        <f t="shared" si="12"/>
        <v>0</v>
      </c>
      <c r="R43" s="41">
        <f t="shared" si="13"/>
        <v>0</v>
      </c>
      <c r="S43" s="41">
        <f t="shared" si="14"/>
        <v>903</v>
      </c>
      <c r="T43" s="41">
        <f t="shared" si="15"/>
        <v>0</v>
      </c>
      <c r="U43" s="41">
        <f t="shared" si="16"/>
        <v>0</v>
      </c>
      <c r="V43" s="41">
        <f t="shared" si="17"/>
        <v>0</v>
      </c>
      <c r="W43" s="41">
        <f t="shared" si="18"/>
        <v>0</v>
      </c>
      <c r="X43" s="41">
        <f t="shared" si="19"/>
        <v>0</v>
      </c>
      <c r="Y43" s="42">
        <f t="shared" si="20"/>
        <v>0</v>
      </c>
      <c r="Z43" s="92">
        <f t="shared" si="21"/>
        <v>903</v>
      </c>
    </row>
    <row r="44" spans="1:26" x14ac:dyDescent="0.2">
      <c r="A44" s="37">
        <v>38</v>
      </c>
      <c r="B44" s="38">
        <v>16</v>
      </c>
      <c r="C44" s="38" t="s">
        <v>18</v>
      </c>
      <c r="D44" s="46" t="s">
        <v>126</v>
      </c>
      <c r="E44" s="39" t="s">
        <v>127</v>
      </c>
      <c r="F44" s="40"/>
      <c r="G44" s="41"/>
      <c r="H44" s="41">
        <v>34</v>
      </c>
      <c r="I44" s="43"/>
      <c r="J44" s="44"/>
      <c r="K44" s="41"/>
      <c r="L44" s="41"/>
      <c r="M44" s="41"/>
      <c r="N44" s="41"/>
      <c r="O44" s="41"/>
      <c r="P44" s="41">
        <f t="shared" si="11"/>
        <v>0</v>
      </c>
      <c r="Q44" s="41">
        <f t="shared" si="12"/>
        <v>0</v>
      </c>
      <c r="R44" s="41">
        <f t="shared" si="13"/>
        <v>881</v>
      </c>
      <c r="S44" s="41">
        <f t="shared" si="14"/>
        <v>0</v>
      </c>
      <c r="T44" s="41">
        <f t="shared" si="15"/>
        <v>0</v>
      </c>
      <c r="U44" s="41">
        <f t="shared" si="16"/>
        <v>0</v>
      </c>
      <c r="V44" s="41">
        <f t="shared" si="17"/>
        <v>0</v>
      </c>
      <c r="W44" s="41">
        <f t="shared" si="18"/>
        <v>0</v>
      </c>
      <c r="X44" s="41">
        <f t="shared" si="19"/>
        <v>0</v>
      </c>
      <c r="Y44" s="42">
        <f t="shared" si="20"/>
        <v>0</v>
      </c>
      <c r="Z44" s="92">
        <f t="shared" si="21"/>
        <v>881</v>
      </c>
    </row>
    <row r="45" spans="1:26" x14ac:dyDescent="0.2">
      <c r="A45" s="37">
        <v>39</v>
      </c>
      <c r="B45" s="38">
        <v>23</v>
      </c>
      <c r="C45" s="38" t="s">
        <v>19</v>
      </c>
      <c r="D45" s="46" t="s">
        <v>278</v>
      </c>
      <c r="E45" s="39" t="s">
        <v>279</v>
      </c>
      <c r="F45" s="40"/>
      <c r="G45" s="41"/>
      <c r="H45" s="41">
        <v>35</v>
      </c>
      <c r="I45" s="43"/>
      <c r="J45" s="44"/>
      <c r="K45" s="41"/>
      <c r="L45" s="41"/>
      <c r="M45" s="41"/>
      <c r="N45" s="41"/>
      <c r="O45" s="41"/>
      <c r="P45" s="41">
        <f t="shared" si="11"/>
        <v>0</v>
      </c>
      <c r="Q45" s="41">
        <f t="shared" si="12"/>
        <v>0</v>
      </c>
      <c r="R45" s="41">
        <f t="shared" si="13"/>
        <v>793</v>
      </c>
      <c r="S45" s="41">
        <f t="shared" si="14"/>
        <v>0</v>
      </c>
      <c r="T45" s="41">
        <f t="shared" si="15"/>
        <v>0</v>
      </c>
      <c r="U45" s="41">
        <f t="shared" si="16"/>
        <v>0</v>
      </c>
      <c r="V45" s="41">
        <f t="shared" si="17"/>
        <v>0</v>
      </c>
      <c r="W45" s="41">
        <f t="shared" si="18"/>
        <v>0</v>
      </c>
      <c r="X45" s="41">
        <f t="shared" si="19"/>
        <v>0</v>
      </c>
      <c r="Y45" s="42">
        <f t="shared" si="20"/>
        <v>0</v>
      </c>
      <c r="Z45" s="92">
        <f t="shared" si="21"/>
        <v>793</v>
      </c>
    </row>
    <row r="46" spans="1:26" ht="13.5" thickBot="1" x14ac:dyDescent="0.25">
      <c r="A46" s="78">
        <v>40</v>
      </c>
      <c r="B46" s="79">
        <v>24</v>
      </c>
      <c r="C46" s="80" t="s">
        <v>19</v>
      </c>
      <c r="D46" s="81" t="s">
        <v>133</v>
      </c>
      <c r="E46" s="84" t="s">
        <v>134</v>
      </c>
      <c r="F46" s="89">
        <v>12</v>
      </c>
      <c r="G46" s="82"/>
      <c r="H46" s="82"/>
      <c r="I46" s="83"/>
      <c r="J46" s="86"/>
      <c r="K46" s="82"/>
      <c r="L46" s="82"/>
      <c r="M46" s="82"/>
      <c r="N46" s="82"/>
      <c r="O46" s="82"/>
      <c r="P46" s="82">
        <f t="shared" si="11"/>
        <v>707</v>
      </c>
      <c r="Q46" s="82">
        <f t="shared" si="12"/>
        <v>0</v>
      </c>
      <c r="R46" s="82">
        <f t="shared" si="13"/>
        <v>0</v>
      </c>
      <c r="S46" s="82">
        <f t="shared" si="14"/>
        <v>0</v>
      </c>
      <c r="T46" s="82">
        <f t="shared" si="15"/>
        <v>0</v>
      </c>
      <c r="U46" s="82">
        <f t="shared" si="16"/>
        <v>0</v>
      </c>
      <c r="V46" s="82">
        <f t="shared" si="17"/>
        <v>0</v>
      </c>
      <c r="W46" s="82">
        <f t="shared" si="18"/>
        <v>0</v>
      </c>
      <c r="X46" s="82">
        <f t="shared" si="19"/>
        <v>0</v>
      </c>
      <c r="Y46" s="91">
        <f t="shared" si="20"/>
        <v>0</v>
      </c>
      <c r="Z46" s="93">
        <f t="shared" si="21"/>
        <v>707</v>
      </c>
    </row>
    <row r="47" spans="1:2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</sheetData>
  <sortState xmlns:xlrd2="http://schemas.microsoft.com/office/spreadsheetml/2017/richdata2" ref="B7:Z88">
    <sortCondition descending="1" ref="Z7"/>
  </sortState>
  <mergeCells count="1">
    <mergeCell ref="A4:E4"/>
  </mergeCells>
  <pageMargins left="0.23611111111111099" right="0.23611111111111099" top="0.74791666666666701" bottom="0.74791666666666701" header="0.511811023622047" footer="0.511811023622047"/>
  <pageSetup paperSize="9" fitToWidth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788C-099B-414F-9FBE-3780F4782C3D}">
  <sheetPr codeName="Sheet15"/>
  <dimension ref="A1:O54"/>
  <sheetViews>
    <sheetView zoomScaleNormal="100" workbookViewId="0">
      <selection activeCell="B2" sqref="B2:I18"/>
    </sheetView>
  </sheetViews>
  <sheetFormatPr defaultColWidth="8.7109375" defaultRowHeight="12.75" x14ac:dyDescent="0.2"/>
  <cols>
    <col min="1" max="2" width="8.7109375" style="2"/>
    <col min="3" max="3" width="8.140625" style="2" customWidth="1"/>
    <col min="4" max="4" width="8.5703125" style="2" customWidth="1"/>
    <col min="5" max="5" width="16.28515625" style="2" customWidth="1"/>
    <col min="6" max="16384" width="8.7109375" style="2"/>
  </cols>
  <sheetData>
    <row r="1" spans="1:15" ht="15.75" customHeight="1" x14ac:dyDescent="0.25">
      <c r="A1" s="50"/>
      <c r="B1" s="51" t="s">
        <v>32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2.75" customHeight="1" x14ac:dyDescent="0.25">
      <c r="A2" s="53">
        <v>1</v>
      </c>
      <c r="B2" s="62">
        <v>1</v>
      </c>
      <c r="C2" s="62" t="s">
        <v>36</v>
      </c>
      <c r="D2" s="62" t="s">
        <v>76</v>
      </c>
      <c r="E2" s="62" t="s">
        <v>77</v>
      </c>
      <c r="F2" s="62">
        <v>2010</v>
      </c>
      <c r="G2" s="62" t="s">
        <v>95</v>
      </c>
      <c r="H2" s="62">
        <v>3</v>
      </c>
      <c r="I2" s="62">
        <v>5326</v>
      </c>
    </row>
    <row r="3" spans="1:15" ht="12.75" customHeight="1" x14ac:dyDescent="0.25">
      <c r="A3" s="53">
        <v>2</v>
      </c>
      <c r="B3" s="62">
        <v>2</v>
      </c>
      <c r="C3" s="62" t="s">
        <v>105</v>
      </c>
      <c r="D3" s="62" t="s">
        <v>106</v>
      </c>
      <c r="E3" s="62" t="s">
        <v>107</v>
      </c>
      <c r="F3" s="62">
        <v>2010</v>
      </c>
      <c r="G3" s="62" t="s">
        <v>283</v>
      </c>
      <c r="H3" s="62">
        <v>7</v>
      </c>
      <c r="I3" s="62">
        <v>4122</v>
      </c>
    </row>
    <row r="4" spans="1:15" ht="12.75" customHeight="1" x14ac:dyDescent="0.25">
      <c r="A4" s="53">
        <v>3</v>
      </c>
      <c r="B4" s="62">
        <v>3</v>
      </c>
      <c r="C4" s="62" t="s">
        <v>75</v>
      </c>
      <c r="D4" s="62" t="s">
        <v>61</v>
      </c>
      <c r="E4" s="62" t="s">
        <v>62</v>
      </c>
      <c r="F4" s="62">
        <v>2010</v>
      </c>
      <c r="G4" s="62" t="s">
        <v>284</v>
      </c>
      <c r="H4" s="62">
        <v>8</v>
      </c>
      <c r="I4" s="62">
        <v>3417</v>
      </c>
    </row>
    <row r="5" spans="1:15" ht="12.75" customHeight="1" x14ac:dyDescent="0.25">
      <c r="A5" s="53">
        <v>4</v>
      </c>
      <c r="B5" s="62">
        <v>4</v>
      </c>
      <c r="C5" s="62" t="s">
        <v>84</v>
      </c>
      <c r="D5" s="62" t="s">
        <v>85</v>
      </c>
      <c r="E5" s="62" t="s">
        <v>86</v>
      </c>
      <c r="F5" s="62">
        <v>2009</v>
      </c>
      <c r="G5" s="62" t="s">
        <v>285</v>
      </c>
      <c r="H5" s="62">
        <v>10</v>
      </c>
      <c r="I5" s="62">
        <v>2918</v>
      </c>
    </row>
    <row r="6" spans="1:15" ht="12.75" customHeight="1" x14ac:dyDescent="0.25">
      <c r="A6" s="53">
        <v>5</v>
      </c>
      <c r="B6" s="62">
        <v>5</v>
      </c>
      <c r="C6" s="62" t="s">
        <v>227</v>
      </c>
      <c r="D6" s="62" t="s">
        <v>228</v>
      </c>
      <c r="E6" s="62" t="s">
        <v>229</v>
      </c>
      <c r="F6" s="62">
        <v>2009</v>
      </c>
      <c r="G6" s="62" t="s">
        <v>286</v>
      </c>
      <c r="H6" s="62">
        <v>14</v>
      </c>
      <c r="I6" s="62">
        <v>2530</v>
      </c>
    </row>
    <row r="7" spans="1:15" ht="12.75" customHeight="1" x14ac:dyDescent="0.25">
      <c r="A7" s="53">
        <v>6</v>
      </c>
      <c r="B7" s="62">
        <v>6</v>
      </c>
      <c r="C7" s="62" t="s">
        <v>101</v>
      </c>
      <c r="D7" s="62" t="s">
        <v>96</v>
      </c>
      <c r="E7" s="62" t="s">
        <v>97</v>
      </c>
      <c r="F7" s="62">
        <v>2012</v>
      </c>
      <c r="G7" s="62" t="s">
        <v>287</v>
      </c>
      <c r="H7" s="62">
        <v>16</v>
      </c>
      <c r="I7" s="62">
        <v>2213</v>
      </c>
    </row>
    <row r="8" spans="1:15" ht="12.75" customHeight="1" x14ac:dyDescent="0.25">
      <c r="A8" s="53">
        <v>7</v>
      </c>
      <c r="B8" s="62">
        <v>7</v>
      </c>
      <c r="C8" s="62" t="s">
        <v>221</v>
      </c>
      <c r="D8" s="62" t="s">
        <v>113</v>
      </c>
      <c r="E8" s="62" t="s">
        <v>114</v>
      </c>
      <c r="F8" s="62">
        <v>2008</v>
      </c>
      <c r="G8" s="62" t="s">
        <v>288</v>
      </c>
      <c r="H8" s="62">
        <v>19</v>
      </c>
      <c r="I8" s="62">
        <v>1945</v>
      </c>
    </row>
    <row r="9" spans="1:15" ht="12.75" customHeight="1" x14ac:dyDescent="0.25">
      <c r="A9" s="53">
        <v>8</v>
      </c>
      <c r="B9" s="62">
        <v>8</v>
      </c>
      <c r="C9" s="62" t="s">
        <v>289</v>
      </c>
      <c r="D9" s="62" t="s">
        <v>290</v>
      </c>
      <c r="E9" s="62" t="s">
        <v>291</v>
      </c>
      <c r="F9" s="62">
        <v>2011</v>
      </c>
      <c r="G9" s="62" t="s">
        <v>292</v>
      </c>
      <c r="H9" s="62">
        <v>24</v>
      </c>
      <c r="I9" s="62">
        <v>1713</v>
      </c>
    </row>
    <row r="10" spans="1:15" ht="12.75" customHeight="1" x14ac:dyDescent="0.25">
      <c r="A10" s="53">
        <v>9</v>
      </c>
      <c r="B10" s="62">
        <v>9</v>
      </c>
      <c r="C10" s="62" t="s">
        <v>74</v>
      </c>
      <c r="D10" s="62" t="s">
        <v>247</v>
      </c>
      <c r="E10" s="62" t="s">
        <v>248</v>
      </c>
      <c r="F10" s="62">
        <v>2011</v>
      </c>
      <c r="G10" s="62" t="s">
        <v>293</v>
      </c>
      <c r="H10" s="62">
        <v>26</v>
      </c>
      <c r="I10" s="62">
        <v>1509</v>
      </c>
    </row>
    <row r="11" spans="1:15" ht="12.75" customHeight="1" x14ac:dyDescent="0.25">
      <c r="A11" s="53">
        <v>10</v>
      </c>
      <c r="B11" s="62">
        <v>10</v>
      </c>
      <c r="C11" s="62" t="s">
        <v>71</v>
      </c>
      <c r="D11" s="62" t="s">
        <v>72</v>
      </c>
      <c r="E11" s="62" t="s">
        <v>68</v>
      </c>
      <c r="F11" s="62">
        <v>2010</v>
      </c>
      <c r="G11" s="62" t="s">
        <v>294</v>
      </c>
      <c r="H11" s="62">
        <v>29</v>
      </c>
      <c r="I11" s="62">
        <v>1326</v>
      </c>
    </row>
    <row r="12" spans="1:15" ht="12.75" customHeight="1" x14ac:dyDescent="0.25">
      <c r="A12" s="49">
        <v>11</v>
      </c>
      <c r="B12" s="62">
        <v>11</v>
      </c>
      <c r="C12" s="62" t="s">
        <v>271</v>
      </c>
      <c r="D12" s="62" t="s">
        <v>272</v>
      </c>
      <c r="E12" s="62" t="s">
        <v>273</v>
      </c>
      <c r="F12" s="62">
        <v>2012</v>
      </c>
      <c r="G12" s="62" t="s">
        <v>295</v>
      </c>
      <c r="H12" s="62">
        <v>33</v>
      </c>
      <c r="I12" s="62">
        <v>1160</v>
      </c>
    </row>
    <row r="13" spans="1:15" ht="12.75" customHeight="1" x14ac:dyDescent="0.25">
      <c r="A13" s="49">
        <v>12</v>
      </c>
      <c r="B13" s="62">
        <v>12</v>
      </c>
      <c r="C13" s="62" t="s">
        <v>128</v>
      </c>
      <c r="D13" s="62" t="s">
        <v>129</v>
      </c>
      <c r="E13" s="62" t="s">
        <v>130</v>
      </c>
      <c r="F13" s="62">
        <v>2015</v>
      </c>
      <c r="G13" s="62" t="s">
        <v>296</v>
      </c>
      <c r="H13" s="62">
        <v>33</v>
      </c>
      <c r="I13" s="62">
        <v>1009</v>
      </c>
    </row>
    <row r="14" spans="1:15" ht="12.75" customHeight="1" x14ac:dyDescent="0.25">
      <c r="A14" s="49">
        <v>13</v>
      </c>
      <c r="B14" s="62">
        <v>13</v>
      </c>
      <c r="C14" s="62" t="s">
        <v>281</v>
      </c>
      <c r="D14" s="62" t="s">
        <v>197</v>
      </c>
      <c r="E14" s="62" t="s">
        <v>198</v>
      </c>
      <c r="F14" s="62">
        <v>2015</v>
      </c>
      <c r="G14" s="62" t="s">
        <v>297</v>
      </c>
      <c r="H14" s="62">
        <v>49</v>
      </c>
      <c r="I14" s="62">
        <v>870</v>
      </c>
    </row>
    <row r="15" spans="1:15" ht="12.75" customHeight="1" x14ac:dyDescent="0.25">
      <c r="A15" s="53">
        <v>14</v>
      </c>
      <c r="B15" s="62">
        <v>14</v>
      </c>
      <c r="C15" s="62" t="s">
        <v>216</v>
      </c>
      <c r="D15" s="62" t="s">
        <v>111</v>
      </c>
      <c r="E15" s="62" t="s">
        <v>112</v>
      </c>
      <c r="F15" s="62">
        <v>2007</v>
      </c>
      <c r="G15" s="62" t="s">
        <v>298</v>
      </c>
      <c r="H15" s="62">
        <v>54</v>
      </c>
      <c r="I15" s="62">
        <v>569</v>
      </c>
    </row>
    <row r="16" spans="1:15" ht="12.75" customHeight="1" x14ac:dyDescent="0.25">
      <c r="A16" s="53">
        <v>14</v>
      </c>
      <c r="B16" s="62">
        <v>14</v>
      </c>
      <c r="C16" s="62" t="s">
        <v>124</v>
      </c>
      <c r="D16" s="62" t="s">
        <v>109</v>
      </c>
      <c r="E16" s="62" t="s">
        <v>110</v>
      </c>
      <c r="F16" s="62">
        <v>2010</v>
      </c>
      <c r="G16" s="62" t="s">
        <v>298</v>
      </c>
      <c r="H16" s="62">
        <v>54</v>
      </c>
      <c r="I16" s="62">
        <v>569</v>
      </c>
    </row>
    <row r="17" spans="1:15" ht="12.75" customHeight="1" x14ac:dyDescent="0.25">
      <c r="A17" s="53">
        <v>14</v>
      </c>
      <c r="B17" s="62">
        <v>14</v>
      </c>
      <c r="C17" s="62" t="s">
        <v>108</v>
      </c>
      <c r="D17" s="62" t="s">
        <v>98</v>
      </c>
      <c r="E17" s="62" t="s">
        <v>99</v>
      </c>
      <c r="F17" s="62">
        <v>2008</v>
      </c>
      <c r="G17" s="62" t="s">
        <v>298</v>
      </c>
      <c r="H17" s="62">
        <v>54</v>
      </c>
      <c r="I17" s="62">
        <v>569</v>
      </c>
    </row>
    <row r="18" spans="1:15" ht="12.75" customHeight="1" x14ac:dyDescent="0.25">
      <c r="A18" s="53">
        <v>14</v>
      </c>
      <c r="B18" s="62">
        <v>14</v>
      </c>
      <c r="C18" s="62" t="s">
        <v>102</v>
      </c>
      <c r="D18" s="62" t="s">
        <v>103</v>
      </c>
      <c r="E18" s="62" t="s">
        <v>104</v>
      </c>
      <c r="F18" s="62">
        <v>2007</v>
      </c>
      <c r="G18" s="62" t="s">
        <v>298</v>
      </c>
      <c r="H18" s="62">
        <v>54</v>
      </c>
      <c r="I18" s="62">
        <v>569</v>
      </c>
    </row>
    <row r="19" spans="1:15" ht="12.75" customHeight="1" x14ac:dyDescent="0.25">
      <c r="A19" s="53">
        <v>18</v>
      </c>
      <c r="B19" s="62"/>
      <c r="C19" s="62"/>
      <c r="D19" s="62"/>
      <c r="E19" s="62"/>
      <c r="F19" s="62"/>
      <c r="G19" s="62"/>
      <c r="H19" s="62"/>
      <c r="I19" s="62"/>
    </row>
    <row r="20" spans="1:15" ht="12.75" customHeight="1" x14ac:dyDescent="0.25">
      <c r="A20" s="53">
        <v>19</v>
      </c>
      <c r="B20" s="62"/>
      <c r="C20" s="62"/>
      <c r="D20" s="62"/>
      <c r="E20" s="62"/>
      <c r="F20" s="62"/>
      <c r="G20" s="62"/>
      <c r="H20" s="62"/>
      <c r="I20" s="62"/>
    </row>
    <row r="21" spans="1:15" ht="12.75" customHeight="1" x14ac:dyDescent="0.25">
      <c r="A21" s="53">
        <v>20</v>
      </c>
      <c r="B21" s="62"/>
      <c r="C21" s="62"/>
      <c r="D21" s="62"/>
      <c r="E21" s="62"/>
      <c r="F21" s="62"/>
      <c r="G21" s="62"/>
      <c r="H21" s="62"/>
      <c r="I21" s="62"/>
    </row>
    <row r="22" spans="1:15" ht="12.75" customHeight="1" x14ac:dyDescent="0.25">
      <c r="A22" s="53">
        <v>21</v>
      </c>
      <c r="B22" s="62"/>
      <c r="C22" s="62"/>
      <c r="D22" s="62"/>
      <c r="E22" s="62"/>
      <c r="F22" s="62"/>
      <c r="G22" s="62"/>
      <c r="H22" s="62"/>
      <c r="I22" s="62"/>
    </row>
    <row r="23" spans="1:15" ht="12.75" customHeight="1" x14ac:dyDescent="0.25">
      <c r="A23" s="53">
        <v>21</v>
      </c>
      <c r="B23" s="62"/>
      <c r="C23" s="62"/>
      <c r="D23" s="62"/>
      <c r="E23" s="62"/>
      <c r="F23" s="62"/>
      <c r="G23" s="62"/>
      <c r="H23" s="62"/>
      <c r="I23" s="62"/>
    </row>
    <row r="24" spans="1:15" ht="12.75" customHeight="1" x14ac:dyDescent="0.2">
      <c r="A24" s="53"/>
    </row>
    <row r="25" spans="1:15" ht="12.75" customHeight="1" x14ac:dyDescent="0.2">
      <c r="A25" s="53"/>
    </row>
    <row r="26" spans="1:15" ht="12.75" customHeight="1" x14ac:dyDescent="0.2">
      <c r="A26" s="53"/>
    </row>
    <row r="27" spans="1:15" ht="12.75" customHeight="1" x14ac:dyDescent="0.2">
      <c r="A27" s="53"/>
    </row>
    <row r="28" spans="1:15" ht="12.75" customHeight="1" x14ac:dyDescent="0.2">
      <c r="A28" s="53"/>
    </row>
    <row r="29" spans="1:15" ht="12.75" customHeight="1" x14ac:dyDescent="0.2">
      <c r="A29" s="53"/>
    </row>
    <row r="30" spans="1:15" ht="12.75" customHeight="1" x14ac:dyDescent="0.2">
      <c r="A30" s="53"/>
    </row>
    <row r="31" spans="1:15" ht="12.75" customHeight="1" x14ac:dyDescent="0.2">
      <c r="A31" s="53"/>
      <c r="B31" s="55"/>
      <c r="C31" s="55"/>
      <c r="D31" s="56"/>
      <c r="E31" s="57"/>
      <c r="F31" s="57"/>
      <c r="G31" s="57"/>
      <c r="H31" s="57"/>
      <c r="I31" s="57"/>
      <c r="J31" s="57"/>
      <c r="K31" s="55"/>
      <c r="L31" s="55"/>
      <c r="M31" s="55"/>
      <c r="N31" s="57"/>
      <c r="O31" s="57"/>
    </row>
    <row r="32" spans="1:15" ht="12.75" customHeight="1" x14ac:dyDescent="0.2">
      <c r="A32" s="53"/>
      <c r="B32" s="55"/>
      <c r="C32" s="55"/>
      <c r="D32" s="56"/>
      <c r="E32" s="57"/>
      <c r="F32" s="57"/>
      <c r="G32" s="57"/>
      <c r="H32" s="57"/>
      <c r="I32" s="57"/>
      <c r="J32" s="57"/>
      <c r="K32" s="55"/>
      <c r="L32" s="55"/>
      <c r="M32" s="55"/>
      <c r="N32" s="57"/>
      <c r="O32" s="57"/>
    </row>
    <row r="33" spans="1:15" ht="12.75" customHeight="1" x14ac:dyDescent="0.2">
      <c r="A33" s="53"/>
      <c r="B33" s="55"/>
      <c r="C33" s="55"/>
      <c r="D33" s="56"/>
      <c r="E33" s="57"/>
      <c r="F33" s="57"/>
      <c r="G33" s="57"/>
      <c r="H33" s="57"/>
      <c r="I33" s="57"/>
      <c r="J33" s="57"/>
      <c r="K33" s="55"/>
      <c r="L33" s="55"/>
      <c r="M33" s="55"/>
      <c r="N33" s="57"/>
      <c r="O33" s="57"/>
    </row>
    <row r="34" spans="1:15" ht="12.75" customHeight="1" x14ac:dyDescent="0.2">
      <c r="A34" s="53"/>
      <c r="B34" s="55"/>
      <c r="C34" s="55"/>
      <c r="D34" s="56"/>
      <c r="E34" s="57"/>
      <c r="F34" s="57"/>
      <c r="G34" s="57"/>
      <c r="H34" s="57"/>
      <c r="I34" s="57"/>
      <c r="J34" s="57"/>
      <c r="K34" s="55"/>
      <c r="L34" s="55"/>
      <c r="M34" s="55"/>
      <c r="N34" s="57"/>
      <c r="O34" s="57"/>
    </row>
    <row r="35" spans="1:15" ht="12.75" customHeight="1" x14ac:dyDescent="0.2">
      <c r="A35" s="53"/>
      <c r="B35" s="55"/>
      <c r="C35" s="55"/>
      <c r="D35" s="56"/>
      <c r="E35" s="57"/>
      <c r="F35" s="57"/>
      <c r="G35" s="57"/>
      <c r="H35" s="57"/>
      <c r="I35" s="57"/>
      <c r="J35" s="57"/>
      <c r="K35" s="55"/>
      <c r="L35" s="55"/>
      <c r="M35" s="55"/>
      <c r="N35" s="57"/>
      <c r="O35" s="57"/>
    </row>
    <row r="36" spans="1:15" ht="12.75" customHeight="1" x14ac:dyDescent="0.2">
      <c r="A36" s="53"/>
      <c r="B36" s="55"/>
      <c r="C36" s="55"/>
      <c r="D36" s="56"/>
      <c r="E36" s="57"/>
      <c r="F36" s="57"/>
      <c r="G36" s="57"/>
      <c r="H36" s="57"/>
      <c r="I36" s="57"/>
      <c r="J36" s="57"/>
      <c r="K36" s="55"/>
      <c r="L36" s="55"/>
      <c r="M36" s="55"/>
      <c r="N36" s="57"/>
      <c r="O36" s="57"/>
    </row>
    <row r="37" spans="1:15" ht="12.75" customHeight="1" x14ac:dyDescent="0.2">
      <c r="A37" s="53"/>
      <c r="B37" s="55"/>
      <c r="C37" s="55"/>
      <c r="D37" s="56"/>
      <c r="E37" s="57"/>
      <c r="F37" s="57"/>
      <c r="G37" s="57"/>
      <c r="H37" s="57"/>
      <c r="I37" s="57"/>
      <c r="J37" s="57"/>
      <c r="K37" s="55"/>
      <c r="L37" s="55"/>
      <c r="M37" s="55"/>
      <c r="N37" s="57"/>
      <c r="O37" s="57"/>
    </row>
    <row r="38" spans="1:15" ht="12.75" customHeight="1" x14ac:dyDescent="0.2">
      <c r="A38" s="53"/>
      <c r="B38" s="55"/>
      <c r="C38" s="55"/>
      <c r="D38" s="56"/>
      <c r="E38" s="57"/>
      <c r="F38" s="57"/>
      <c r="G38" s="57"/>
      <c r="H38" s="57"/>
      <c r="I38" s="57"/>
      <c r="J38" s="57"/>
      <c r="K38" s="55"/>
      <c r="L38" s="55"/>
      <c r="M38" s="55"/>
      <c r="N38" s="57"/>
      <c r="O38" s="57"/>
    </row>
    <row r="39" spans="1:15" ht="12.75" customHeight="1" x14ac:dyDescent="0.2">
      <c r="A39" s="53"/>
      <c r="B39" s="55"/>
      <c r="C39" s="55"/>
      <c r="D39" s="56"/>
      <c r="E39" s="57"/>
      <c r="F39" s="57"/>
      <c r="G39" s="57"/>
      <c r="H39" s="57"/>
      <c r="I39" s="57"/>
      <c r="J39" s="57"/>
      <c r="K39" s="55"/>
      <c r="L39" s="55"/>
      <c r="M39" s="55"/>
      <c r="N39" s="57"/>
      <c r="O39" s="57"/>
    </row>
    <row r="40" spans="1:15" ht="12.75" customHeight="1" x14ac:dyDescent="0.2">
      <c r="A40" s="53"/>
      <c r="B40" s="55"/>
      <c r="C40" s="55"/>
      <c r="D40" s="56"/>
      <c r="E40" s="57"/>
      <c r="F40" s="57"/>
      <c r="G40" s="57"/>
      <c r="H40" s="57"/>
      <c r="I40" s="57"/>
      <c r="J40" s="57"/>
      <c r="K40" s="55"/>
      <c r="L40" s="55"/>
      <c r="M40" s="55"/>
      <c r="N40" s="57"/>
      <c r="O40" s="57"/>
    </row>
    <row r="41" spans="1:15" ht="12.75" customHeight="1" x14ac:dyDescent="0.2">
      <c r="A41" s="53"/>
      <c r="B41" s="53"/>
    </row>
    <row r="42" spans="1:15" ht="12.75" customHeight="1" x14ac:dyDescent="0.2">
      <c r="A42" s="53"/>
      <c r="B42" s="53"/>
    </row>
    <row r="43" spans="1:15" ht="12.75" customHeight="1" x14ac:dyDescent="0.2">
      <c r="A43" s="53"/>
      <c r="B43" s="53"/>
    </row>
    <row r="44" spans="1:15" ht="12.75" customHeight="1" x14ac:dyDescent="0.2">
      <c r="A44" s="53"/>
      <c r="B44" s="53"/>
    </row>
    <row r="45" spans="1:15" ht="12.75" customHeight="1" x14ac:dyDescent="0.2">
      <c r="A45" s="53"/>
      <c r="B45" s="53"/>
    </row>
    <row r="46" spans="1:15" ht="12.75" customHeight="1" x14ac:dyDescent="0.2">
      <c r="A46" s="53"/>
      <c r="B46" s="53"/>
    </row>
    <row r="47" spans="1:15" ht="12.75" customHeight="1" x14ac:dyDescent="0.2">
      <c r="A47" s="53"/>
      <c r="B47" s="53"/>
    </row>
    <row r="48" spans="1:15" ht="12.75" customHeight="1" x14ac:dyDescent="0.2">
      <c r="A48" s="53"/>
      <c r="B48" s="53"/>
    </row>
    <row r="49" spans="1:2" ht="12.75" customHeight="1" x14ac:dyDescent="0.2">
      <c r="A49" s="53"/>
      <c r="B49" s="53"/>
    </row>
    <row r="50" spans="1:2" ht="12.75" customHeight="1" x14ac:dyDescent="0.2">
      <c r="A50" s="53"/>
    </row>
    <row r="51" spans="1:2" ht="12.75" customHeight="1" x14ac:dyDescent="0.2">
      <c r="A51" s="53"/>
    </row>
    <row r="52" spans="1:2" ht="12.75" customHeight="1" x14ac:dyDescent="0.2">
      <c r="A52" s="53"/>
    </row>
    <row r="53" spans="1:2" ht="12.75" customHeight="1" x14ac:dyDescent="0.2">
      <c r="A53" s="53"/>
    </row>
    <row r="54" spans="1:2" ht="12.75" customHeight="1" x14ac:dyDescent="0.2">
      <c r="A54" s="53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C4EE-4BFB-4FBA-8B7D-F458CF57270A}">
  <sheetPr codeName="Sheet16"/>
  <dimension ref="A1:G119"/>
  <sheetViews>
    <sheetView topLeftCell="A46" zoomScaleNormal="100" workbookViewId="0">
      <selection activeCell="E80" sqref="E80"/>
    </sheetView>
  </sheetViews>
  <sheetFormatPr defaultColWidth="8.7109375" defaultRowHeight="12.75" x14ac:dyDescent="0.2"/>
  <cols>
    <col min="1" max="1" width="5" style="2" customWidth="1"/>
    <col min="2" max="5" width="18.7109375" style="2" customWidth="1"/>
    <col min="6" max="16384" width="8.7109375" style="2"/>
  </cols>
  <sheetData>
    <row r="1" spans="1:7" x14ac:dyDescent="0.2">
      <c r="A1" s="66">
        <v>4</v>
      </c>
      <c r="B1" s="66" t="s">
        <v>319</v>
      </c>
      <c r="C1" s="66" t="s">
        <v>18</v>
      </c>
      <c r="E1"/>
      <c r="F1"/>
      <c r="G1"/>
    </row>
    <row r="2" spans="1:7" x14ac:dyDescent="0.2">
      <c r="A2" s="66">
        <v>6</v>
      </c>
      <c r="B2" s="66" t="s">
        <v>329</v>
      </c>
      <c r="C2" s="66" t="s">
        <v>19</v>
      </c>
      <c r="E2"/>
      <c r="F2"/>
      <c r="G2"/>
    </row>
    <row r="3" spans="1:7" x14ac:dyDescent="0.2">
      <c r="A3" s="66">
        <v>7</v>
      </c>
      <c r="B3" s="66" t="s">
        <v>50</v>
      </c>
      <c r="C3" s="66" t="s">
        <v>18</v>
      </c>
      <c r="E3"/>
      <c r="F3"/>
      <c r="G3"/>
    </row>
    <row r="4" spans="1:7" x14ac:dyDescent="0.2">
      <c r="A4" s="66">
        <v>8</v>
      </c>
      <c r="B4" s="66" t="s">
        <v>47</v>
      </c>
      <c r="C4" s="66" t="s">
        <v>18</v>
      </c>
      <c r="E4"/>
      <c r="F4"/>
      <c r="G4"/>
    </row>
    <row r="5" spans="1:7" x14ac:dyDescent="0.2">
      <c r="A5" s="66">
        <v>15</v>
      </c>
      <c r="B5" s="66" t="s">
        <v>59</v>
      </c>
      <c r="C5" s="66" t="s">
        <v>18</v>
      </c>
      <c r="E5"/>
      <c r="F5"/>
      <c r="G5"/>
    </row>
    <row r="6" spans="1:7" x14ac:dyDescent="0.2">
      <c r="A6" s="66">
        <v>17</v>
      </c>
      <c r="B6" s="66" t="s">
        <v>39</v>
      </c>
      <c r="C6" s="66" t="s">
        <v>18</v>
      </c>
      <c r="E6"/>
      <c r="F6"/>
      <c r="G6"/>
    </row>
    <row r="7" spans="1:7" x14ac:dyDescent="0.2">
      <c r="A7" s="66">
        <v>19</v>
      </c>
      <c r="B7" s="66" t="s">
        <v>41</v>
      </c>
      <c r="C7" s="66" t="s">
        <v>18</v>
      </c>
      <c r="E7"/>
      <c r="F7"/>
      <c r="G7"/>
    </row>
    <row r="8" spans="1:7" x14ac:dyDescent="0.2">
      <c r="A8" s="66">
        <v>21</v>
      </c>
      <c r="B8" s="66" t="s">
        <v>136</v>
      </c>
      <c r="C8" s="66" t="s">
        <v>18</v>
      </c>
      <c r="E8"/>
      <c r="F8"/>
      <c r="G8"/>
    </row>
    <row r="9" spans="1:7" x14ac:dyDescent="0.2">
      <c r="A9" s="66">
        <v>22</v>
      </c>
      <c r="B9" s="66" t="s">
        <v>330</v>
      </c>
      <c r="C9" s="66" t="s">
        <v>18</v>
      </c>
      <c r="E9"/>
      <c r="F9"/>
      <c r="G9"/>
    </row>
    <row r="10" spans="1:7" x14ac:dyDescent="0.2">
      <c r="A10" s="66">
        <v>24</v>
      </c>
      <c r="B10" s="66" t="s">
        <v>331</v>
      </c>
      <c r="C10" s="66" t="s">
        <v>18</v>
      </c>
      <c r="E10"/>
      <c r="F10"/>
      <c r="G10"/>
    </row>
    <row r="11" spans="1:7" x14ac:dyDescent="0.2">
      <c r="A11" s="66">
        <v>25</v>
      </c>
      <c r="B11" s="66" t="s">
        <v>42</v>
      </c>
      <c r="C11" s="66" t="s">
        <v>18</v>
      </c>
      <c r="E11"/>
      <c r="F11"/>
      <c r="G11"/>
    </row>
    <row r="12" spans="1:7" x14ac:dyDescent="0.2">
      <c r="A12" s="66">
        <v>31</v>
      </c>
      <c r="B12" s="66" t="s">
        <v>45</v>
      </c>
      <c r="C12" s="66" t="s">
        <v>18</v>
      </c>
      <c r="E12"/>
      <c r="F12"/>
      <c r="G12"/>
    </row>
    <row r="13" spans="1:7" x14ac:dyDescent="0.2">
      <c r="A13" s="66">
        <v>33</v>
      </c>
      <c r="B13" s="66" t="s">
        <v>320</v>
      </c>
      <c r="C13" s="66" t="s">
        <v>18</v>
      </c>
      <c r="E13"/>
      <c r="F13"/>
      <c r="G13"/>
    </row>
    <row r="14" spans="1:7" x14ac:dyDescent="0.2">
      <c r="A14" s="66">
        <v>34</v>
      </c>
      <c r="B14" s="66" t="s">
        <v>46</v>
      </c>
      <c r="C14" s="66" t="s">
        <v>18</v>
      </c>
      <c r="E14"/>
      <c r="F14"/>
      <c r="G14"/>
    </row>
    <row r="15" spans="1:7" x14ac:dyDescent="0.2">
      <c r="A15" s="66">
        <v>37</v>
      </c>
      <c r="B15" s="66" t="s">
        <v>321</v>
      </c>
      <c r="C15" s="66" t="s">
        <v>18</v>
      </c>
      <c r="E15"/>
      <c r="F15"/>
      <c r="G15"/>
    </row>
    <row r="16" spans="1:7" x14ac:dyDescent="0.2">
      <c r="A16" s="66">
        <v>38</v>
      </c>
      <c r="B16" s="66" t="s">
        <v>62</v>
      </c>
      <c r="C16" s="66" t="s">
        <v>19</v>
      </c>
      <c r="E16"/>
      <c r="F16"/>
      <c r="G16"/>
    </row>
    <row r="17" spans="1:7" x14ac:dyDescent="0.2">
      <c r="A17" s="66">
        <v>39</v>
      </c>
      <c r="B17" s="66" t="s">
        <v>112</v>
      </c>
      <c r="C17" s="66" t="s">
        <v>18</v>
      </c>
      <c r="E17"/>
      <c r="F17"/>
      <c r="G17"/>
    </row>
    <row r="18" spans="1:7" x14ac:dyDescent="0.2">
      <c r="A18" s="66">
        <v>40</v>
      </c>
      <c r="B18" s="66" t="s">
        <v>127</v>
      </c>
      <c r="C18" s="66" t="s">
        <v>18</v>
      </c>
      <c r="E18"/>
      <c r="F18"/>
      <c r="G18"/>
    </row>
    <row r="19" spans="1:7" x14ac:dyDescent="0.2">
      <c r="A19" s="66">
        <v>41</v>
      </c>
      <c r="B19" s="66" t="s">
        <v>86</v>
      </c>
      <c r="C19" s="66" t="s">
        <v>18</v>
      </c>
      <c r="E19"/>
      <c r="F19"/>
      <c r="G19"/>
    </row>
    <row r="20" spans="1:7" x14ac:dyDescent="0.2">
      <c r="A20" s="66">
        <v>42</v>
      </c>
      <c r="B20" s="66" t="s">
        <v>332</v>
      </c>
      <c r="C20" s="66" t="s">
        <v>19</v>
      </c>
      <c r="E20"/>
      <c r="F20"/>
      <c r="G20"/>
    </row>
    <row r="21" spans="1:7" x14ac:dyDescent="0.2">
      <c r="A21" s="66">
        <v>43</v>
      </c>
      <c r="B21" s="66" t="s">
        <v>333</v>
      </c>
      <c r="C21" s="66" t="s">
        <v>18</v>
      </c>
      <c r="E21"/>
      <c r="F21"/>
      <c r="G21"/>
    </row>
    <row r="22" spans="1:7" x14ac:dyDescent="0.2">
      <c r="A22" s="66">
        <v>45</v>
      </c>
      <c r="B22" s="66" t="s">
        <v>51</v>
      </c>
      <c r="C22" s="66" t="s">
        <v>18</v>
      </c>
      <c r="E22"/>
      <c r="F22"/>
      <c r="G22"/>
    </row>
    <row r="23" spans="1:7" x14ac:dyDescent="0.2">
      <c r="A23" s="66">
        <v>46</v>
      </c>
      <c r="B23" s="66" t="s">
        <v>88</v>
      </c>
      <c r="C23" s="66" t="s">
        <v>18</v>
      </c>
      <c r="E23"/>
      <c r="F23"/>
      <c r="G23"/>
    </row>
    <row r="24" spans="1:7" x14ac:dyDescent="0.2">
      <c r="A24" s="66">
        <v>49</v>
      </c>
      <c r="B24" s="66" t="s">
        <v>334</v>
      </c>
      <c r="C24" s="66" t="s">
        <v>18</v>
      </c>
      <c r="E24"/>
      <c r="F24"/>
      <c r="G24"/>
    </row>
    <row r="25" spans="1:7" x14ac:dyDescent="0.2">
      <c r="A25" s="66">
        <v>63</v>
      </c>
      <c r="B25" s="66" t="s">
        <v>335</v>
      </c>
      <c r="C25" s="66" t="s">
        <v>18</v>
      </c>
      <c r="E25"/>
      <c r="F25"/>
      <c r="G25"/>
    </row>
    <row r="26" spans="1:7" x14ac:dyDescent="0.2">
      <c r="A26" s="66">
        <v>66</v>
      </c>
      <c r="B26" s="66" t="s">
        <v>77</v>
      </c>
      <c r="C26" s="66" t="s">
        <v>18</v>
      </c>
      <c r="D26" s="2" t="s">
        <v>24</v>
      </c>
      <c r="E26"/>
      <c r="F26"/>
      <c r="G26"/>
    </row>
    <row r="27" spans="1:7" x14ac:dyDescent="0.2">
      <c r="A27" s="66">
        <v>67</v>
      </c>
      <c r="B27" s="66" t="s">
        <v>117</v>
      </c>
      <c r="C27" s="66" t="s">
        <v>18</v>
      </c>
      <c r="E27"/>
      <c r="F27"/>
      <c r="G27"/>
    </row>
    <row r="28" spans="1:7" x14ac:dyDescent="0.2">
      <c r="A28" s="66">
        <v>73</v>
      </c>
      <c r="B28" s="66" t="s">
        <v>336</v>
      </c>
      <c r="C28" s="66" t="s">
        <v>18</v>
      </c>
      <c r="E28"/>
      <c r="F28"/>
      <c r="G28"/>
    </row>
    <row r="29" spans="1:7" x14ac:dyDescent="0.2">
      <c r="A29" s="66">
        <v>76</v>
      </c>
      <c r="B29" s="66" t="s">
        <v>322</v>
      </c>
      <c r="C29" s="66" t="s">
        <v>18</v>
      </c>
      <c r="E29"/>
      <c r="F29"/>
      <c r="G29"/>
    </row>
    <row r="30" spans="1:7" x14ac:dyDescent="0.2">
      <c r="A30" s="66">
        <v>77</v>
      </c>
      <c r="B30" s="66" t="s">
        <v>323</v>
      </c>
      <c r="C30" s="66" t="s">
        <v>19</v>
      </c>
      <c r="E30"/>
      <c r="F30"/>
      <c r="G30"/>
    </row>
    <row r="31" spans="1:7" x14ac:dyDescent="0.2">
      <c r="A31" s="66">
        <v>78</v>
      </c>
      <c r="B31" s="66" t="s">
        <v>49</v>
      </c>
      <c r="C31" s="66" t="s">
        <v>18</v>
      </c>
      <c r="E31"/>
      <c r="F31"/>
      <c r="G31"/>
    </row>
    <row r="32" spans="1:7" x14ac:dyDescent="0.2">
      <c r="A32" s="66">
        <v>80</v>
      </c>
      <c r="B32" s="66" t="s">
        <v>337</v>
      </c>
      <c r="C32" s="66" t="s">
        <v>19</v>
      </c>
      <c r="E32"/>
      <c r="F32"/>
      <c r="G32"/>
    </row>
    <row r="33" spans="1:7" x14ac:dyDescent="0.2">
      <c r="A33" s="66">
        <v>84</v>
      </c>
      <c r="B33" s="66" t="s">
        <v>338</v>
      </c>
      <c r="C33" s="66" t="s">
        <v>19</v>
      </c>
      <c r="E33"/>
      <c r="F33"/>
      <c r="G33"/>
    </row>
    <row r="34" spans="1:7" x14ac:dyDescent="0.2">
      <c r="A34" s="66">
        <v>85</v>
      </c>
      <c r="B34" s="66" t="s">
        <v>110</v>
      </c>
      <c r="C34" s="66" t="s">
        <v>19</v>
      </c>
      <c r="E34"/>
      <c r="F34"/>
      <c r="G34"/>
    </row>
    <row r="35" spans="1:7" x14ac:dyDescent="0.2">
      <c r="A35" s="66">
        <v>87</v>
      </c>
      <c r="B35" s="66" t="s">
        <v>339</v>
      </c>
      <c r="C35" s="66" t="s">
        <v>19</v>
      </c>
      <c r="E35"/>
      <c r="F35"/>
      <c r="G35"/>
    </row>
    <row r="36" spans="1:7" x14ac:dyDescent="0.2">
      <c r="A36" s="66">
        <v>88</v>
      </c>
      <c r="B36" s="66" t="s">
        <v>340</v>
      </c>
      <c r="C36" s="66" t="s">
        <v>19</v>
      </c>
      <c r="E36"/>
      <c r="F36"/>
      <c r="G36"/>
    </row>
    <row r="37" spans="1:7" x14ac:dyDescent="0.2">
      <c r="A37" s="66">
        <v>91</v>
      </c>
      <c r="B37" s="66" t="s">
        <v>63</v>
      </c>
      <c r="C37" s="66" t="s">
        <v>19</v>
      </c>
      <c r="E37"/>
      <c r="F37"/>
      <c r="G37"/>
    </row>
    <row r="38" spans="1:7" x14ac:dyDescent="0.2">
      <c r="A38" s="66">
        <v>92</v>
      </c>
      <c r="B38" s="66" t="s">
        <v>291</v>
      </c>
      <c r="C38" s="66" t="s">
        <v>18</v>
      </c>
      <c r="E38"/>
      <c r="F38"/>
      <c r="G38"/>
    </row>
    <row r="39" spans="1:7" x14ac:dyDescent="0.2">
      <c r="A39" s="66">
        <v>93</v>
      </c>
      <c r="B39" s="66" t="s">
        <v>341</v>
      </c>
      <c r="C39" s="66" t="s">
        <v>18</v>
      </c>
      <c r="E39"/>
      <c r="F39"/>
      <c r="G39"/>
    </row>
    <row r="40" spans="1:7" x14ac:dyDescent="0.2">
      <c r="A40" s="66">
        <v>95</v>
      </c>
      <c r="B40" s="66" t="s">
        <v>99</v>
      </c>
      <c r="C40" s="66" t="s">
        <v>19</v>
      </c>
      <c r="E40"/>
      <c r="F40"/>
      <c r="G40"/>
    </row>
    <row r="41" spans="1:7" x14ac:dyDescent="0.2">
      <c r="A41" s="66">
        <v>99</v>
      </c>
      <c r="B41" s="66" t="s">
        <v>164</v>
      </c>
      <c r="C41" s="66" t="s">
        <v>19</v>
      </c>
      <c r="E41"/>
      <c r="F41"/>
      <c r="G41"/>
    </row>
    <row r="42" spans="1:7" x14ac:dyDescent="0.2">
      <c r="A42" s="66">
        <v>100</v>
      </c>
      <c r="B42" s="66" t="s">
        <v>273</v>
      </c>
      <c r="C42" s="66" t="s">
        <v>19</v>
      </c>
      <c r="E42"/>
      <c r="F42"/>
      <c r="G42"/>
    </row>
    <row r="43" spans="1:7" x14ac:dyDescent="0.2">
      <c r="A43" s="66">
        <v>103</v>
      </c>
      <c r="B43" s="66" t="s">
        <v>68</v>
      </c>
      <c r="C43" s="66" t="s">
        <v>19</v>
      </c>
      <c r="E43"/>
      <c r="F43"/>
      <c r="G43"/>
    </row>
    <row r="44" spans="1:7" x14ac:dyDescent="0.2">
      <c r="A44" s="66">
        <v>105</v>
      </c>
      <c r="B44" s="66" t="s">
        <v>67</v>
      </c>
      <c r="C44" s="66" t="s">
        <v>18</v>
      </c>
      <c r="E44"/>
      <c r="F44"/>
      <c r="G44"/>
    </row>
    <row r="45" spans="1:7" x14ac:dyDescent="0.2">
      <c r="A45" s="66">
        <v>107</v>
      </c>
      <c r="B45" s="66" t="s">
        <v>60</v>
      </c>
      <c r="C45" s="66" t="s">
        <v>18</v>
      </c>
      <c r="E45"/>
      <c r="F45"/>
      <c r="G45"/>
    </row>
    <row r="46" spans="1:7" x14ac:dyDescent="0.2">
      <c r="A46" s="66">
        <v>108</v>
      </c>
      <c r="B46" s="66" t="s">
        <v>130</v>
      </c>
      <c r="C46" s="66" t="s">
        <v>18</v>
      </c>
      <c r="E46"/>
      <c r="F46"/>
      <c r="G46"/>
    </row>
    <row r="47" spans="1:7" x14ac:dyDescent="0.2">
      <c r="A47" s="66">
        <v>110</v>
      </c>
      <c r="B47" s="66" t="s">
        <v>44</v>
      </c>
      <c r="C47" s="66" t="s">
        <v>18</v>
      </c>
      <c r="E47"/>
      <c r="F47"/>
      <c r="G47"/>
    </row>
    <row r="48" spans="1:7" x14ac:dyDescent="0.2">
      <c r="A48" s="66">
        <v>112</v>
      </c>
      <c r="B48" s="66" t="s">
        <v>107</v>
      </c>
      <c r="C48" s="66" t="s">
        <v>19</v>
      </c>
      <c r="E48"/>
      <c r="F48"/>
      <c r="G48"/>
    </row>
    <row r="49" spans="1:7" x14ac:dyDescent="0.2">
      <c r="A49" s="66">
        <v>113</v>
      </c>
      <c r="B49" s="66" t="s">
        <v>43</v>
      </c>
      <c r="C49" s="66" t="s">
        <v>18</v>
      </c>
      <c r="E49"/>
      <c r="F49"/>
      <c r="G49"/>
    </row>
    <row r="50" spans="1:7" x14ac:dyDescent="0.2">
      <c r="A50" s="66">
        <v>116</v>
      </c>
      <c r="B50" s="66" t="s">
        <v>48</v>
      </c>
      <c r="C50" s="66" t="s">
        <v>18</v>
      </c>
      <c r="E50"/>
      <c r="F50"/>
      <c r="G50"/>
    </row>
    <row r="51" spans="1:7" x14ac:dyDescent="0.2">
      <c r="A51" s="66">
        <v>117</v>
      </c>
      <c r="B51" s="66" t="s">
        <v>104</v>
      </c>
      <c r="C51" s="66" t="s">
        <v>19</v>
      </c>
      <c r="E51"/>
      <c r="F51"/>
      <c r="G51"/>
    </row>
    <row r="52" spans="1:7" x14ac:dyDescent="0.2">
      <c r="A52" s="66">
        <v>121</v>
      </c>
      <c r="B52" s="66" t="s">
        <v>82</v>
      </c>
      <c r="C52" s="66" t="s">
        <v>19</v>
      </c>
      <c r="E52"/>
      <c r="F52"/>
      <c r="G52"/>
    </row>
    <row r="53" spans="1:7" x14ac:dyDescent="0.2">
      <c r="A53" s="66">
        <v>125</v>
      </c>
      <c r="B53" s="66" t="s">
        <v>40</v>
      </c>
      <c r="C53" s="66" t="s">
        <v>19</v>
      </c>
      <c r="E53"/>
      <c r="F53"/>
      <c r="G53"/>
    </row>
    <row r="54" spans="1:7" x14ac:dyDescent="0.2">
      <c r="A54" s="66">
        <v>134</v>
      </c>
      <c r="B54" s="66" t="s">
        <v>22</v>
      </c>
      <c r="C54" s="66" t="s">
        <v>18</v>
      </c>
      <c r="E54"/>
      <c r="F54"/>
      <c r="G54"/>
    </row>
    <row r="55" spans="1:7" x14ac:dyDescent="0.2">
      <c r="A55" s="66">
        <v>135</v>
      </c>
      <c r="B55" s="66" t="s">
        <v>198</v>
      </c>
      <c r="C55" s="66" t="s">
        <v>18</v>
      </c>
      <c r="E55"/>
      <c r="F55"/>
      <c r="G55"/>
    </row>
    <row r="56" spans="1:7" x14ac:dyDescent="0.2">
      <c r="A56" s="66">
        <v>138</v>
      </c>
      <c r="B56" s="66" t="s">
        <v>137</v>
      </c>
      <c r="C56" s="66" t="s">
        <v>18</v>
      </c>
      <c r="E56"/>
      <c r="F56"/>
      <c r="G56"/>
    </row>
    <row r="57" spans="1:7" x14ac:dyDescent="0.2">
      <c r="A57" s="66">
        <v>141</v>
      </c>
      <c r="B57" s="66" t="s">
        <v>324</v>
      </c>
      <c r="C57" s="66" t="s">
        <v>18</v>
      </c>
      <c r="E57"/>
      <c r="F57"/>
      <c r="G57"/>
    </row>
    <row r="58" spans="1:7" x14ac:dyDescent="0.2">
      <c r="A58" s="66">
        <v>143</v>
      </c>
      <c r="B58" s="66" t="s">
        <v>97</v>
      </c>
      <c r="C58" s="66" t="s">
        <v>18</v>
      </c>
      <c r="E58"/>
      <c r="F58"/>
      <c r="G58"/>
    </row>
    <row r="59" spans="1:7" x14ac:dyDescent="0.2">
      <c r="A59" s="66">
        <v>144</v>
      </c>
      <c r="B59" s="66" t="s">
        <v>119</v>
      </c>
      <c r="C59" s="66" t="s">
        <v>18</v>
      </c>
      <c r="E59"/>
      <c r="F59"/>
      <c r="G59"/>
    </row>
    <row r="60" spans="1:7" x14ac:dyDescent="0.2">
      <c r="A60" s="66">
        <v>151</v>
      </c>
      <c r="B60" s="66" t="s">
        <v>65</v>
      </c>
      <c r="C60" s="66" t="s">
        <v>19</v>
      </c>
      <c r="E60"/>
      <c r="F60"/>
      <c r="G60"/>
    </row>
    <row r="61" spans="1:7" x14ac:dyDescent="0.2">
      <c r="A61" s="66">
        <v>195</v>
      </c>
      <c r="B61" s="66" t="s">
        <v>38</v>
      </c>
      <c r="C61" s="66" t="s">
        <v>18</v>
      </c>
      <c r="E61"/>
      <c r="F61"/>
      <c r="G61"/>
    </row>
    <row r="62" spans="1:7" x14ac:dyDescent="0.2">
      <c r="A62" s="66">
        <v>206</v>
      </c>
      <c r="B62" s="66" t="s">
        <v>325</v>
      </c>
      <c r="C62" s="66" t="s">
        <v>18</v>
      </c>
      <c r="D62" s="64"/>
      <c r="E62"/>
      <c r="F62"/>
      <c r="G62"/>
    </row>
    <row r="63" spans="1:7" x14ac:dyDescent="0.2">
      <c r="A63" s="66">
        <v>222</v>
      </c>
      <c r="B63" s="66" t="s">
        <v>118</v>
      </c>
      <c r="C63" s="66" t="s">
        <v>18</v>
      </c>
      <c r="D63" s="64"/>
      <c r="E63"/>
      <c r="F63"/>
      <c r="G63"/>
    </row>
    <row r="64" spans="1:7" x14ac:dyDescent="0.2">
      <c r="A64" s="66">
        <v>251</v>
      </c>
      <c r="B64" s="66" t="s">
        <v>69</v>
      </c>
      <c r="C64" s="66" t="s">
        <v>19</v>
      </c>
      <c r="D64" s="64"/>
      <c r="E64"/>
      <c r="F64"/>
      <c r="G64"/>
    </row>
    <row r="65" spans="1:7" x14ac:dyDescent="0.2">
      <c r="A65" s="66">
        <v>288</v>
      </c>
      <c r="B65" s="66" t="s">
        <v>100</v>
      </c>
      <c r="C65" s="66" t="s">
        <v>18</v>
      </c>
      <c r="E65"/>
      <c r="F65"/>
      <c r="G65"/>
    </row>
    <row r="66" spans="1:7" x14ac:dyDescent="0.2">
      <c r="A66" s="66">
        <v>289</v>
      </c>
      <c r="B66" s="66" t="s">
        <v>20</v>
      </c>
      <c r="C66" s="66" t="s">
        <v>19</v>
      </c>
      <c r="D66" s="64"/>
      <c r="E66"/>
      <c r="F66"/>
      <c r="G66"/>
    </row>
    <row r="67" spans="1:7" x14ac:dyDescent="0.2">
      <c r="A67" s="66">
        <v>666</v>
      </c>
      <c r="B67" s="66" t="s">
        <v>225</v>
      </c>
      <c r="C67" s="66" t="s">
        <v>18</v>
      </c>
      <c r="D67" s="64"/>
      <c r="E67"/>
      <c r="F67"/>
      <c r="G67"/>
    </row>
    <row r="68" spans="1:7" x14ac:dyDescent="0.2">
      <c r="A68" s="66">
        <v>724</v>
      </c>
      <c r="B68" s="66" t="s">
        <v>138</v>
      </c>
      <c r="C68" s="66" t="s">
        <v>18</v>
      </c>
      <c r="D68" s="64"/>
      <c r="E68"/>
      <c r="F68"/>
      <c r="G68"/>
    </row>
    <row r="69" spans="1:7" x14ac:dyDescent="0.2">
      <c r="A69" s="66">
        <v>777</v>
      </c>
      <c r="B69" s="66" t="s">
        <v>52</v>
      </c>
      <c r="C69" s="66" t="s">
        <v>18</v>
      </c>
      <c r="D69" s="64"/>
      <c r="E69"/>
      <c r="F69"/>
      <c r="G69"/>
    </row>
    <row r="70" spans="1:7" x14ac:dyDescent="0.2">
      <c r="A70" s="66">
        <v>911</v>
      </c>
      <c r="B70" s="66" t="s">
        <v>326</v>
      </c>
      <c r="C70" s="66" t="s">
        <v>19</v>
      </c>
      <c r="E70"/>
      <c r="F70"/>
      <c r="G70"/>
    </row>
    <row r="71" spans="1:7" x14ac:dyDescent="0.2">
      <c r="A71" s="66">
        <v>987</v>
      </c>
      <c r="B71" s="66" t="s">
        <v>139</v>
      </c>
      <c r="C71" s="66" t="s">
        <v>18</v>
      </c>
      <c r="E71"/>
      <c r="F71"/>
      <c r="G71"/>
    </row>
    <row r="72" spans="1:7" x14ac:dyDescent="0.2">
      <c r="A72" s="66">
        <v>988</v>
      </c>
      <c r="B72" s="66" t="s">
        <v>93</v>
      </c>
      <c r="C72" s="66" t="s">
        <v>19</v>
      </c>
      <c r="E72"/>
      <c r="F72"/>
      <c r="G72"/>
    </row>
    <row r="73" spans="1:7" x14ac:dyDescent="0.2">
      <c r="A73" s="66">
        <v>989</v>
      </c>
      <c r="B73" s="66" t="s">
        <v>327</v>
      </c>
      <c r="C73" s="66" t="s">
        <v>19</v>
      </c>
      <c r="E73"/>
      <c r="F73"/>
      <c r="G73"/>
    </row>
    <row r="74" spans="1:7" x14ac:dyDescent="0.2">
      <c r="A74" s="66">
        <v>990</v>
      </c>
      <c r="B74" s="66" t="s">
        <v>342</v>
      </c>
      <c r="C74" s="66" t="s">
        <v>19</v>
      </c>
      <c r="E74"/>
      <c r="F74"/>
      <c r="G74"/>
    </row>
    <row r="75" spans="1:7" x14ac:dyDescent="0.2">
      <c r="A75" s="66">
        <v>991</v>
      </c>
      <c r="B75" s="66" t="s">
        <v>198</v>
      </c>
      <c r="C75" s="66" t="s">
        <v>18</v>
      </c>
      <c r="E75"/>
      <c r="F75"/>
      <c r="G75"/>
    </row>
    <row r="76" spans="1:7" x14ac:dyDescent="0.2">
      <c r="A76" s="66">
        <v>992</v>
      </c>
      <c r="B76" s="66" t="s">
        <v>328</v>
      </c>
      <c r="C76" s="66" t="s">
        <v>18</v>
      </c>
      <c r="E76"/>
      <c r="F76"/>
      <c r="G76"/>
    </row>
    <row r="77" spans="1:7" x14ac:dyDescent="0.2">
      <c r="A77" s="66">
        <v>993</v>
      </c>
      <c r="B77" s="66" t="s">
        <v>343</v>
      </c>
      <c r="C77" s="66" t="s">
        <v>19</v>
      </c>
      <c r="E77"/>
      <c r="F77"/>
      <c r="G77"/>
    </row>
    <row r="78" spans="1:7" x14ac:dyDescent="0.2">
      <c r="A78" s="66">
        <v>994</v>
      </c>
      <c r="B78" s="66" t="s">
        <v>253</v>
      </c>
      <c r="C78" s="66" t="s">
        <v>19</v>
      </c>
      <c r="E78"/>
      <c r="F78"/>
      <c r="G78"/>
    </row>
    <row r="79" spans="1:7" x14ac:dyDescent="0.2">
      <c r="A79" s="66">
        <v>995</v>
      </c>
      <c r="B79" s="68" t="s">
        <v>229</v>
      </c>
      <c r="C79" s="68" t="s">
        <v>19</v>
      </c>
      <c r="E79"/>
      <c r="F79"/>
      <c r="G79"/>
    </row>
    <row r="80" spans="1:7" x14ac:dyDescent="0.2">
      <c r="A80" s="66">
        <v>996</v>
      </c>
      <c r="B80" s="66" t="s">
        <v>79</v>
      </c>
      <c r="C80" s="2" t="s">
        <v>18</v>
      </c>
      <c r="D80" s="2" t="s">
        <v>24</v>
      </c>
      <c r="E80"/>
      <c r="F80"/>
      <c r="G80"/>
    </row>
    <row r="81" spans="1:7" x14ac:dyDescent="0.2">
      <c r="A81" s="66">
        <v>997</v>
      </c>
      <c r="B81" s="66" t="s">
        <v>344</v>
      </c>
      <c r="C81" s="2" t="s">
        <v>18</v>
      </c>
      <c r="E81"/>
      <c r="F81"/>
      <c r="G81"/>
    </row>
    <row r="82" spans="1:7" x14ac:dyDescent="0.2">
      <c r="A82" s="63" t="s">
        <v>37</v>
      </c>
      <c r="B82" s="45" t="s">
        <v>256</v>
      </c>
      <c r="C82" s="2" t="s">
        <v>19</v>
      </c>
      <c r="E82"/>
      <c r="F82"/>
      <c r="G82"/>
    </row>
    <row r="83" spans="1:7" x14ac:dyDescent="0.2">
      <c r="A83" s="63">
        <v>2023</v>
      </c>
      <c r="B83" s="66" t="s">
        <v>114</v>
      </c>
      <c r="C83" s="2" t="s">
        <v>18</v>
      </c>
      <c r="E83"/>
      <c r="F83"/>
      <c r="G83"/>
    </row>
    <row r="84" spans="1:7" x14ac:dyDescent="0.2">
      <c r="A84" s="63">
        <v>2023</v>
      </c>
      <c r="B84" s="45" t="s">
        <v>248</v>
      </c>
      <c r="C84" s="2" t="s">
        <v>19</v>
      </c>
      <c r="E84"/>
      <c r="F84"/>
      <c r="G84"/>
    </row>
    <row r="85" spans="1:7" x14ac:dyDescent="0.2">
      <c r="A85" s="63"/>
      <c r="E85"/>
      <c r="F85"/>
      <c r="G85"/>
    </row>
    <row r="86" spans="1:7" x14ac:dyDescent="0.2">
      <c r="A86" s="63"/>
      <c r="E86"/>
      <c r="F86"/>
      <c r="G86"/>
    </row>
    <row r="87" spans="1:7" x14ac:dyDescent="0.2">
      <c r="A87" s="63"/>
      <c r="E87"/>
      <c r="F87"/>
      <c r="G87"/>
    </row>
    <row r="88" spans="1:7" x14ac:dyDescent="0.2">
      <c r="A88" s="63"/>
    </row>
    <row r="89" spans="1:7" x14ac:dyDescent="0.2">
      <c r="A89" s="63"/>
    </row>
    <row r="90" spans="1:7" x14ac:dyDescent="0.2">
      <c r="A90" s="63"/>
    </row>
    <row r="91" spans="1:7" x14ac:dyDescent="0.2">
      <c r="A91" s="63"/>
    </row>
    <row r="92" spans="1:7" x14ac:dyDescent="0.2">
      <c r="A92" s="63"/>
    </row>
    <row r="93" spans="1:7" x14ac:dyDescent="0.2">
      <c r="A93" s="63"/>
    </row>
    <row r="94" spans="1:7" x14ac:dyDescent="0.2">
      <c r="A94" s="63"/>
    </row>
    <row r="95" spans="1:7" x14ac:dyDescent="0.2">
      <c r="A95" s="63"/>
    </row>
    <row r="96" spans="1:7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</sheetData>
  <pageMargins left="0.7" right="0.7" top="0.78749999999999998" bottom="0.78749999999999998" header="0.511811023622047" footer="0.511811023622047"/>
  <pageSetup paperSize="9" pageOrder="overThenDown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412C8-2648-4F09-9A3F-B6728B1BFF0C}">
  <sheetPr codeName="Sheet17"/>
  <dimension ref="A1:H13"/>
  <sheetViews>
    <sheetView zoomScaleNormal="100" workbookViewId="0">
      <selection activeCell="C18" sqref="C18:D18"/>
    </sheetView>
  </sheetViews>
  <sheetFormatPr defaultColWidth="8.7109375" defaultRowHeight="12.75" x14ac:dyDescent="0.2"/>
  <cols>
    <col min="1" max="5" width="8.7109375" style="2"/>
    <col min="6" max="6" width="12.85546875" style="2" customWidth="1"/>
    <col min="7" max="16384" width="8.7109375" style="2"/>
  </cols>
  <sheetData>
    <row r="1" spans="1:8" x14ac:dyDescent="0.2">
      <c r="G1" s="2" t="s">
        <v>53</v>
      </c>
    </row>
    <row r="2" spans="1:8" x14ac:dyDescent="0.2">
      <c r="C2" s="2" t="s">
        <v>54</v>
      </c>
      <c r="D2" s="2" t="s">
        <v>55</v>
      </c>
      <c r="E2" s="2" t="s">
        <v>56</v>
      </c>
    </row>
    <row r="3" spans="1:8" x14ac:dyDescent="0.2">
      <c r="A3" s="2" t="s">
        <v>57</v>
      </c>
      <c r="B3" s="2" t="s">
        <v>18</v>
      </c>
      <c r="C3" s="2">
        <v>0</v>
      </c>
      <c r="D3" s="2">
        <v>12</v>
      </c>
      <c r="E3" s="2" t="s">
        <v>27</v>
      </c>
      <c r="G3" s="2">
        <v>3</v>
      </c>
      <c r="H3" s="2">
        <v>18</v>
      </c>
    </row>
    <row r="4" spans="1:8" x14ac:dyDescent="0.2">
      <c r="C4" s="2">
        <v>13</v>
      </c>
      <c r="D4" s="2">
        <v>14</v>
      </c>
      <c r="E4" s="2" t="s">
        <v>28</v>
      </c>
      <c r="G4" s="2">
        <v>2</v>
      </c>
      <c r="H4" s="2">
        <v>20</v>
      </c>
    </row>
    <row r="5" spans="1:8" x14ac:dyDescent="0.2">
      <c r="C5" s="2">
        <v>15</v>
      </c>
      <c r="D5" s="2">
        <v>16</v>
      </c>
      <c r="E5" s="2" t="s">
        <v>24</v>
      </c>
      <c r="G5" s="2">
        <v>4</v>
      </c>
      <c r="H5" s="2">
        <v>14</v>
      </c>
    </row>
    <row r="6" spans="1:8" x14ac:dyDescent="0.2">
      <c r="C6" s="2">
        <v>17</v>
      </c>
      <c r="D6" s="2">
        <v>1000</v>
      </c>
      <c r="E6" s="2" t="s">
        <v>23</v>
      </c>
      <c r="G6" s="2">
        <v>1</v>
      </c>
      <c r="H6" s="2">
        <v>21</v>
      </c>
    </row>
    <row r="7" spans="1:8" x14ac:dyDescent="0.2">
      <c r="A7" s="2" t="s">
        <v>58</v>
      </c>
      <c r="B7" s="2" t="s">
        <v>19</v>
      </c>
      <c r="C7" s="2">
        <v>0</v>
      </c>
      <c r="D7" s="2">
        <v>12</v>
      </c>
      <c r="E7" s="2" t="s">
        <v>30</v>
      </c>
      <c r="G7" s="2">
        <v>2</v>
      </c>
      <c r="H7" s="2">
        <v>19</v>
      </c>
    </row>
    <row r="8" spans="1:8" x14ac:dyDescent="0.2">
      <c r="C8" s="2">
        <v>13</v>
      </c>
      <c r="D8" s="2">
        <v>14</v>
      </c>
      <c r="E8" s="2" t="s">
        <v>25</v>
      </c>
      <c r="G8" s="2">
        <v>5</v>
      </c>
      <c r="H8" s="2">
        <v>16</v>
      </c>
    </row>
    <row r="9" spans="1:8" x14ac:dyDescent="0.2">
      <c r="C9" s="2">
        <v>15</v>
      </c>
      <c r="D9" s="2">
        <v>16</v>
      </c>
      <c r="E9" s="2" t="s">
        <v>29</v>
      </c>
      <c r="G9" s="2">
        <v>5</v>
      </c>
      <c r="H9" s="2">
        <v>22</v>
      </c>
    </row>
    <row r="10" spans="1:8" x14ac:dyDescent="0.2">
      <c r="C10" s="2">
        <v>17</v>
      </c>
      <c r="D10" s="2">
        <v>1000</v>
      </c>
      <c r="E10" s="2" t="s">
        <v>26</v>
      </c>
      <c r="G10" s="2">
        <v>1</v>
      </c>
      <c r="H10" s="2">
        <v>23</v>
      </c>
    </row>
    <row r="11" spans="1:8" x14ac:dyDescent="0.2">
      <c r="G11" s="2">
        <v>155</v>
      </c>
      <c r="H11" s="2">
        <v>3</v>
      </c>
    </row>
    <row r="12" spans="1:8" x14ac:dyDescent="0.2">
      <c r="E12" s="2" t="s">
        <v>18</v>
      </c>
      <c r="G12" s="2">
        <v>14</v>
      </c>
      <c r="H12" s="2">
        <v>28</v>
      </c>
    </row>
    <row r="13" spans="1:8" x14ac:dyDescent="0.2">
      <c r="E13" s="2" t="s">
        <v>19</v>
      </c>
      <c r="G13" s="2">
        <v>14</v>
      </c>
      <c r="H13" s="2">
        <v>27</v>
      </c>
    </row>
  </sheetData>
  <pageMargins left="0.7" right="0.7" top="0.78749999999999998" bottom="0.78749999999999998" header="0.511811023622047" footer="0.511811023622047"/>
  <pageSetup paperSize="9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5B43-366F-487C-AD61-A014145A1F12}">
  <sheetPr codeName="Sheet7">
    <pageSetUpPr fitToPage="1"/>
  </sheetPr>
  <dimension ref="A1:Z61"/>
  <sheetViews>
    <sheetView topLeftCell="A4" zoomScaleNormal="100" workbookViewId="0">
      <selection activeCell="A6" sqref="A6"/>
    </sheetView>
  </sheetViews>
  <sheetFormatPr defaultColWidth="8.7109375" defaultRowHeight="12.75" x14ac:dyDescent="0.2"/>
  <cols>
    <col min="1" max="2" width="10.28515625" style="2" customWidth="1"/>
    <col min="3" max="3" width="8.42578125" style="2" customWidth="1"/>
    <col min="4" max="4" width="9.5703125" style="2" customWidth="1"/>
    <col min="5" max="5" width="23.5703125" style="2" customWidth="1"/>
    <col min="6" max="9" width="4.7109375" style="2" customWidth="1"/>
    <col min="10" max="15" width="4.7109375" style="2" hidden="1" customWidth="1"/>
    <col min="16" max="19" width="9.7109375" style="2" customWidth="1"/>
    <col min="20" max="25" width="9.7109375" style="2" hidden="1" customWidth="1"/>
    <col min="26" max="26" width="7.85546875" style="2" customWidth="1"/>
    <col min="27" max="16384" width="8.7109375" style="2"/>
  </cols>
  <sheetData>
    <row r="1" spans="1:26" hidden="1" x14ac:dyDescent="0.2">
      <c r="A1" s="1" t="s">
        <v>0</v>
      </c>
      <c r="B1" s="1"/>
      <c r="C1" s="1">
        <v>2024</v>
      </c>
      <c r="D1" s="2" t="s">
        <v>2</v>
      </c>
      <c r="E1" s="3" t="s">
        <v>3</v>
      </c>
      <c r="J1" s="2" t="s">
        <v>4</v>
      </c>
      <c r="K1" s="3"/>
      <c r="N1" s="2" t="s">
        <v>5</v>
      </c>
      <c r="X1" s="4" t="s">
        <v>6</v>
      </c>
    </row>
    <row r="2" spans="1:26" hidden="1" x14ac:dyDescent="0.2">
      <c r="A2" s="5">
        <v>7</v>
      </c>
      <c r="B2" s="5"/>
      <c r="C2" s="2" t="s">
        <v>7</v>
      </c>
      <c r="J2" s="2" t="s">
        <v>8</v>
      </c>
      <c r="K2" s="6"/>
      <c r="T2" s="4"/>
    </row>
    <row r="3" spans="1:26" ht="13.5" hidden="1" thickBot="1" x14ac:dyDescent="0.25">
      <c r="D3" s="3"/>
      <c r="E3" s="3"/>
      <c r="F3" s="7"/>
      <c r="K3" s="3"/>
      <c r="T3" s="4"/>
    </row>
    <row r="4" spans="1:26" ht="44.25" customHeight="1" thickBot="1" x14ac:dyDescent="0.25">
      <c r="A4" s="96" t="s">
        <v>317</v>
      </c>
      <c r="B4" s="96"/>
      <c r="C4" s="96"/>
      <c r="D4" s="96"/>
      <c r="E4" s="96"/>
      <c r="F4" s="8">
        <v>242108</v>
      </c>
      <c r="G4" s="9">
        <v>247005</v>
      </c>
      <c r="H4" s="9">
        <v>242005</v>
      </c>
      <c r="I4" s="10">
        <v>242153</v>
      </c>
      <c r="J4" s="85"/>
      <c r="K4" s="10"/>
      <c r="L4" s="11"/>
      <c r="M4" s="12"/>
      <c r="N4" s="12"/>
      <c r="O4" s="12"/>
      <c r="P4" s="13" t="s">
        <v>94</v>
      </c>
      <c r="Q4" s="13" t="s">
        <v>135</v>
      </c>
      <c r="R4" s="13" t="s">
        <v>199</v>
      </c>
      <c r="S4" s="13" t="s">
        <v>83</v>
      </c>
      <c r="T4" s="13"/>
      <c r="U4" s="13"/>
      <c r="V4" s="13"/>
      <c r="W4" s="13"/>
      <c r="X4" s="13"/>
      <c r="Y4" s="14"/>
      <c r="Z4" s="15"/>
    </row>
    <row r="5" spans="1:26" x14ac:dyDescent="0.2">
      <c r="A5" s="16"/>
      <c r="B5" s="17"/>
      <c r="C5" s="18"/>
      <c r="D5" s="19"/>
      <c r="E5" s="20" t="s">
        <v>9</v>
      </c>
      <c r="F5" s="21">
        <v>12</v>
      </c>
      <c r="G5" s="22">
        <v>18</v>
      </c>
      <c r="H5" s="22">
        <v>36</v>
      </c>
      <c r="I5" s="87">
        <v>16</v>
      </c>
      <c r="J5" s="23"/>
      <c r="K5" s="22"/>
      <c r="L5" s="22"/>
      <c r="M5" s="22"/>
      <c r="N5" s="22"/>
      <c r="O5" s="24"/>
      <c r="P5" s="25">
        <v>242108</v>
      </c>
      <c r="Q5" s="26">
        <v>247005</v>
      </c>
      <c r="R5" s="26">
        <v>242005</v>
      </c>
      <c r="S5" s="26">
        <v>242153</v>
      </c>
      <c r="T5" s="26"/>
      <c r="U5" s="27"/>
      <c r="V5" s="28"/>
      <c r="W5" s="26"/>
      <c r="X5" s="26"/>
      <c r="Y5" s="90" t="str">
        <f>IF(O4,O4,"")</f>
        <v/>
      </c>
      <c r="Z5" s="29"/>
    </row>
    <row r="6" spans="1:26" ht="13.5" thickBot="1" x14ac:dyDescent="0.25">
      <c r="A6" s="48" t="s">
        <v>10</v>
      </c>
      <c r="B6" s="70" t="s">
        <v>11</v>
      </c>
      <c r="C6" s="71" t="s">
        <v>12</v>
      </c>
      <c r="D6" s="70" t="s">
        <v>13</v>
      </c>
      <c r="E6" s="72" t="s">
        <v>14</v>
      </c>
      <c r="F6" s="48" t="s">
        <v>15</v>
      </c>
      <c r="G6" s="73" t="s">
        <v>15</v>
      </c>
      <c r="H6" s="73" t="s">
        <v>15</v>
      </c>
      <c r="I6" s="88" t="s">
        <v>15</v>
      </c>
      <c r="J6" s="73" t="s">
        <v>15</v>
      </c>
      <c r="K6" s="73" t="s">
        <v>15</v>
      </c>
      <c r="L6" s="73" t="s">
        <v>15</v>
      </c>
      <c r="M6" s="73" t="s">
        <v>15</v>
      </c>
      <c r="N6" s="73" t="s">
        <v>15</v>
      </c>
      <c r="O6" s="70" t="s">
        <v>15</v>
      </c>
      <c r="P6" s="48" t="s">
        <v>16</v>
      </c>
      <c r="Q6" s="71" t="s">
        <v>16</v>
      </c>
      <c r="R6" s="71" t="s">
        <v>16</v>
      </c>
      <c r="S6" s="71" t="s">
        <v>16</v>
      </c>
      <c r="T6" s="71" t="s">
        <v>16</v>
      </c>
      <c r="U6" s="74" t="s">
        <v>16</v>
      </c>
      <c r="V6" s="73" t="s">
        <v>16</v>
      </c>
      <c r="W6" s="71" t="s">
        <v>16</v>
      </c>
      <c r="X6" s="71" t="s">
        <v>16</v>
      </c>
      <c r="Y6" s="70" t="s">
        <v>16</v>
      </c>
      <c r="Z6" s="75" t="s">
        <v>17</v>
      </c>
    </row>
    <row r="7" spans="1:26" x14ac:dyDescent="0.2">
      <c r="A7" s="25">
        <v>1</v>
      </c>
      <c r="B7" s="26">
        <v>1</v>
      </c>
      <c r="C7" s="69" t="s">
        <v>24</v>
      </c>
      <c r="D7" s="77" t="s">
        <v>66</v>
      </c>
      <c r="E7" s="30" t="s">
        <v>67</v>
      </c>
      <c r="F7" s="31">
        <v>1</v>
      </c>
      <c r="G7" s="32">
        <v>1</v>
      </c>
      <c r="H7" s="32">
        <v>1</v>
      </c>
      <c r="I7" s="34">
        <v>1</v>
      </c>
      <c r="J7" s="35"/>
      <c r="K7" s="32"/>
      <c r="L7" s="32"/>
      <c r="M7" s="32"/>
      <c r="N7" s="32"/>
      <c r="O7" s="32"/>
      <c r="P7" s="32">
        <f t="shared" ref="P7:P38" si="0">IF((F7&gt;0),ROUND((101+1000*(LOG10($F$5)-LOG10(F7)))*$A$2,0),0)</f>
        <v>8261</v>
      </c>
      <c r="Q7" s="32">
        <f t="shared" ref="Q7:Q38" si="1">IF((G7&gt;0),ROUND((101+1000*(LOG10($G$5)-LOG10(G7)))*$A$2,0),0)</f>
        <v>9494</v>
      </c>
      <c r="R7" s="32">
        <f t="shared" ref="R7:R38" si="2">IF((H7&gt;0),ROUND((101+1000*(LOG10($H$5)-LOG10(H7)))*$A$2,0),0)</f>
        <v>11601</v>
      </c>
      <c r="S7" s="32">
        <f t="shared" ref="S7:S38" si="3">IF((I7&gt;0),ROUND((101+1000*(LOG10($I$5)-LOG10(I7)))*$A$2,0),0)</f>
        <v>9136</v>
      </c>
      <c r="T7" s="32">
        <f t="shared" ref="T7:T38" si="4">IF((J7&gt;0),ROUND((101+1000*(LOG10($J$5)-LOG10(J7)))*$A$2,0),0)</f>
        <v>0</v>
      </c>
      <c r="U7" s="32">
        <f t="shared" ref="U7:U38" si="5">IF((K7&gt;0),ROUND((101+1000*(LOG10($K$5)-LOG10(K7)))*$A$2,0),0)</f>
        <v>0</v>
      </c>
      <c r="V7" s="32">
        <f t="shared" ref="V7:V38" si="6">IF((L7&gt;0),ROUND((101+1000*(LOG10($L$5)-LOG10(L7)))*$A$2,0),0)</f>
        <v>0</v>
      </c>
      <c r="W7" s="32">
        <f t="shared" ref="W7:W38" si="7">IF((M7&gt;0),ROUND((101+1000*(LOG10($M$5)-LOG10(M7)))*$A$2,0),0)</f>
        <v>0</v>
      </c>
      <c r="X7" s="32">
        <f t="shared" ref="X7:X38" si="8">IF((N7&gt;0),ROUND((101+1000*(LOG10($N$5)-LOG10(N7)))*$A$2,0),0)</f>
        <v>0</v>
      </c>
      <c r="Y7" s="33">
        <f t="shared" ref="Y7:Y38" si="9">IF((O7&gt;0),ROUND((101+1000*(LOG10($O$5)-LOG10(O7)))*$A$2,0),0)</f>
        <v>0</v>
      </c>
      <c r="Z7" s="36">
        <f t="shared" ref="Z7:Z38" si="10">SUM(LARGE(P7:Y7,1),LARGE(P7:Y7,2),LARGE(P7:Y7,3))</f>
        <v>30231</v>
      </c>
    </row>
    <row r="8" spans="1:26" x14ac:dyDescent="0.2">
      <c r="A8" s="37">
        <v>2</v>
      </c>
      <c r="B8" s="47">
        <v>1</v>
      </c>
      <c r="C8" s="38" t="s">
        <v>29</v>
      </c>
      <c r="D8" s="46" t="s">
        <v>98</v>
      </c>
      <c r="E8" s="39" t="s">
        <v>99</v>
      </c>
      <c r="F8" s="40">
        <v>2</v>
      </c>
      <c r="G8" s="41">
        <v>2</v>
      </c>
      <c r="H8" s="41">
        <v>2</v>
      </c>
      <c r="I8" s="43">
        <v>3</v>
      </c>
      <c r="J8" s="44"/>
      <c r="K8" s="41"/>
      <c r="L8" s="41"/>
      <c r="M8" s="41"/>
      <c r="N8" s="41"/>
      <c r="O8" s="41"/>
      <c r="P8" s="41">
        <f t="shared" si="0"/>
        <v>6154</v>
      </c>
      <c r="Q8" s="41">
        <f t="shared" si="1"/>
        <v>7387</v>
      </c>
      <c r="R8" s="41">
        <f t="shared" si="2"/>
        <v>9494</v>
      </c>
      <c r="S8" s="41">
        <f t="shared" si="3"/>
        <v>5796</v>
      </c>
      <c r="T8" s="41">
        <f t="shared" si="4"/>
        <v>0</v>
      </c>
      <c r="U8" s="41">
        <f t="shared" si="5"/>
        <v>0</v>
      </c>
      <c r="V8" s="41">
        <f t="shared" si="6"/>
        <v>0</v>
      </c>
      <c r="W8" s="41">
        <f t="shared" si="7"/>
        <v>0</v>
      </c>
      <c r="X8" s="41">
        <f t="shared" si="8"/>
        <v>0</v>
      </c>
      <c r="Y8" s="42">
        <f t="shared" si="9"/>
        <v>0</v>
      </c>
      <c r="Z8" s="92">
        <f t="shared" si="10"/>
        <v>23035</v>
      </c>
    </row>
    <row r="9" spans="1:26" x14ac:dyDescent="0.2">
      <c r="A9" s="37">
        <v>3</v>
      </c>
      <c r="B9" s="47">
        <v>2</v>
      </c>
      <c r="C9" s="38" t="s">
        <v>24</v>
      </c>
      <c r="D9" s="46" t="s">
        <v>76</v>
      </c>
      <c r="E9" s="39" t="s">
        <v>77</v>
      </c>
      <c r="F9" s="40">
        <v>3</v>
      </c>
      <c r="G9" s="41">
        <v>6</v>
      </c>
      <c r="H9" s="41">
        <v>4</v>
      </c>
      <c r="I9" s="43">
        <v>2</v>
      </c>
      <c r="J9" s="44"/>
      <c r="K9" s="41"/>
      <c r="L9" s="41"/>
      <c r="M9" s="41"/>
      <c r="N9" s="41"/>
      <c r="O9" s="41"/>
      <c r="P9" s="41">
        <f t="shared" si="0"/>
        <v>4921</v>
      </c>
      <c r="Q9" s="41">
        <f t="shared" si="1"/>
        <v>4047</v>
      </c>
      <c r="R9" s="41">
        <f t="shared" si="2"/>
        <v>7387</v>
      </c>
      <c r="S9" s="41">
        <f t="shared" si="3"/>
        <v>7029</v>
      </c>
      <c r="T9" s="41">
        <f t="shared" si="4"/>
        <v>0</v>
      </c>
      <c r="U9" s="41">
        <f t="shared" si="5"/>
        <v>0</v>
      </c>
      <c r="V9" s="41">
        <f t="shared" si="6"/>
        <v>0</v>
      </c>
      <c r="W9" s="41">
        <f t="shared" si="7"/>
        <v>0</v>
      </c>
      <c r="X9" s="41">
        <f t="shared" si="8"/>
        <v>0</v>
      </c>
      <c r="Y9" s="42">
        <f t="shared" si="9"/>
        <v>0</v>
      </c>
      <c r="Z9" s="92">
        <f t="shared" si="10"/>
        <v>19337</v>
      </c>
    </row>
    <row r="10" spans="1:26" x14ac:dyDescent="0.2">
      <c r="A10" s="37">
        <v>4</v>
      </c>
      <c r="B10" s="47">
        <v>1</v>
      </c>
      <c r="C10" s="38" t="s">
        <v>25</v>
      </c>
      <c r="D10" s="46" t="s">
        <v>109</v>
      </c>
      <c r="E10" s="39" t="s">
        <v>110</v>
      </c>
      <c r="F10" s="40">
        <v>7</v>
      </c>
      <c r="G10" s="41">
        <v>3</v>
      </c>
      <c r="H10" s="41">
        <v>3</v>
      </c>
      <c r="I10" s="43">
        <v>7</v>
      </c>
      <c r="J10" s="44"/>
      <c r="K10" s="41"/>
      <c r="L10" s="41"/>
      <c r="M10" s="41"/>
      <c r="N10" s="41"/>
      <c r="O10" s="41"/>
      <c r="P10" s="41">
        <f t="shared" si="0"/>
        <v>2346</v>
      </c>
      <c r="Q10" s="41">
        <f t="shared" si="1"/>
        <v>6154</v>
      </c>
      <c r="R10" s="41">
        <f t="shared" si="2"/>
        <v>8261</v>
      </c>
      <c r="S10" s="41">
        <f t="shared" si="3"/>
        <v>3220</v>
      </c>
      <c r="T10" s="41">
        <f t="shared" si="4"/>
        <v>0</v>
      </c>
      <c r="U10" s="41">
        <f t="shared" si="5"/>
        <v>0</v>
      </c>
      <c r="V10" s="41">
        <f t="shared" si="6"/>
        <v>0</v>
      </c>
      <c r="W10" s="41">
        <f t="shared" si="7"/>
        <v>0</v>
      </c>
      <c r="X10" s="41">
        <f t="shared" si="8"/>
        <v>0</v>
      </c>
      <c r="Y10" s="42">
        <f t="shared" si="9"/>
        <v>0</v>
      </c>
      <c r="Z10" s="92">
        <f t="shared" si="10"/>
        <v>17635</v>
      </c>
    </row>
    <row r="11" spans="1:26" x14ac:dyDescent="0.2">
      <c r="A11" s="37">
        <v>5</v>
      </c>
      <c r="B11" s="47">
        <v>1</v>
      </c>
      <c r="C11" s="38" t="s">
        <v>26</v>
      </c>
      <c r="D11" s="46" t="s">
        <v>103</v>
      </c>
      <c r="E11" s="39" t="s">
        <v>104</v>
      </c>
      <c r="F11" s="40"/>
      <c r="G11" s="41">
        <v>9</v>
      </c>
      <c r="H11" s="41">
        <v>6</v>
      </c>
      <c r="I11" s="43">
        <v>4</v>
      </c>
      <c r="J11" s="44"/>
      <c r="K11" s="41"/>
      <c r="L11" s="41"/>
      <c r="M11" s="41"/>
      <c r="N11" s="41"/>
      <c r="O11" s="41"/>
      <c r="P11" s="41">
        <f t="shared" si="0"/>
        <v>0</v>
      </c>
      <c r="Q11" s="41">
        <f t="shared" si="1"/>
        <v>2814</v>
      </c>
      <c r="R11" s="41">
        <f t="shared" si="2"/>
        <v>6154</v>
      </c>
      <c r="S11" s="41">
        <f t="shared" si="3"/>
        <v>4921</v>
      </c>
      <c r="T11" s="41">
        <f t="shared" si="4"/>
        <v>0</v>
      </c>
      <c r="U11" s="41">
        <f t="shared" si="5"/>
        <v>0</v>
      </c>
      <c r="V11" s="41">
        <f t="shared" si="6"/>
        <v>0</v>
      </c>
      <c r="W11" s="41">
        <f t="shared" si="7"/>
        <v>0</v>
      </c>
      <c r="X11" s="41">
        <f t="shared" si="8"/>
        <v>0</v>
      </c>
      <c r="Y11" s="42">
        <f t="shared" si="9"/>
        <v>0</v>
      </c>
      <c r="Z11" s="92">
        <f t="shared" si="10"/>
        <v>13889</v>
      </c>
    </row>
    <row r="12" spans="1:26" x14ac:dyDescent="0.2">
      <c r="A12" s="37">
        <v>6</v>
      </c>
      <c r="B12" s="47">
        <v>2</v>
      </c>
      <c r="C12" s="38" t="s">
        <v>29</v>
      </c>
      <c r="D12" s="46" t="s">
        <v>73</v>
      </c>
      <c r="E12" s="39" t="s">
        <v>63</v>
      </c>
      <c r="F12" s="40"/>
      <c r="G12" s="41">
        <v>5</v>
      </c>
      <c r="H12" s="41">
        <v>5</v>
      </c>
      <c r="I12" s="43">
        <v>10</v>
      </c>
      <c r="J12" s="44"/>
      <c r="K12" s="41"/>
      <c r="L12" s="41"/>
      <c r="M12" s="41"/>
      <c r="N12" s="41"/>
      <c r="O12" s="41"/>
      <c r="P12" s="41">
        <f t="shared" si="0"/>
        <v>0</v>
      </c>
      <c r="Q12" s="41">
        <f t="shared" si="1"/>
        <v>4601</v>
      </c>
      <c r="R12" s="41">
        <f t="shared" si="2"/>
        <v>6708</v>
      </c>
      <c r="S12" s="41">
        <f t="shared" si="3"/>
        <v>2136</v>
      </c>
      <c r="T12" s="41">
        <f t="shared" si="4"/>
        <v>0</v>
      </c>
      <c r="U12" s="41">
        <f t="shared" si="5"/>
        <v>0</v>
      </c>
      <c r="V12" s="41">
        <f t="shared" si="6"/>
        <v>0</v>
      </c>
      <c r="W12" s="41">
        <f t="shared" si="7"/>
        <v>0</v>
      </c>
      <c r="X12" s="41">
        <f t="shared" si="8"/>
        <v>0</v>
      </c>
      <c r="Y12" s="42">
        <f t="shared" si="9"/>
        <v>0</v>
      </c>
      <c r="Z12" s="92">
        <f t="shared" si="10"/>
        <v>13445</v>
      </c>
    </row>
    <row r="13" spans="1:26" x14ac:dyDescent="0.2">
      <c r="A13" s="37">
        <v>7</v>
      </c>
      <c r="B13" s="47">
        <v>3</v>
      </c>
      <c r="C13" s="38" t="s">
        <v>29</v>
      </c>
      <c r="D13" s="67" t="s">
        <v>81</v>
      </c>
      <c r="E13" s="42" t="s">
        <v>82</v>
      </c>
      <c r="F13" s="40">
        <v>5</v>
      </c>
      <c r="G13" s="41">
        <v>11</v>
      </c>
      <c r="H13" s="41">
        <v>7</v>
      </c>
      <c r="I13" s="43">
        <v>5</v>
      </c>
      <c r="J13" s="44"/>
      <c r="K13" s="41"/>
      <c r="L13" s="41"/>
      <c r="M13" s="41"/>
      <c r="N13" s="41"/>
      <c r="O13" s="41"/>
      <c r="P13" s="41">
        <f t="shared" si="0"/>
        <v>3368</v>
      </c>
      <c r="Q13" s="41">
        <f t="shared" si="1"/>
        <v>2204</v>
      </c>
      <c r="R13" s="41">
        <f t="shared" si="2"/>
        <v>5685</v>
      </c>
      <c r="S13" s="41">
        <f t="shared" si="3"/>
        <v>4243</v>
      </c>
      <c r="T13" s="41">
        <f t="shared" si="4"/>
        <v>0</v>
      </c>
      <c r="U13" s="41">
        <f t="shared" si="5"/>
        <v>0</v>
      </c>
      <c r="V13" s="41">
        <f t="shared" si="6"/>
        <v>0</v>
      </c>
      <c r="W13" s="41">
        <f t="shared" si="7"/>
        <v>0</v>
      </c>
      <c r="X13" s="41">
        <f t="shared" si="8"/>
        <v>0</v>
      </c>
      <c r="Y13" s="42">
        <f t="shared" si="9"/>
        <v>0</v>
      </c>
      <c r="Z13" s="92">
        <f t="shared" si="10"/>
        <v>13296</v>
      </c>
    </row>
    <row r="14" spans="1:26" x14ac:dyDescent="0.2">
      <c r="A14" s="37">
        <v>8</v>
      </c>
      <c r="B14" s="47">
        <v>2</v>
      </c>
      <c r="C14" s="38" t="s">
        <v>25</v>
      </c>
      <c r="D14" s="46" t="s">
        <v>61</v>
      </c>
      <c r="E14" s="39" t="s">
        <v>62</v>
      </c>
      <c r="F14" s="40">
        <v>8</v>
      </c>
      <c r="G14" s="41">
        <v>4</v>
      </c>
      <c r="H14" s="41">
        <v>8</v>
      </c>
      <c r="I14" s="43">
        <v>9</v>
      </c>
      <c r="J14" s="44"/>
      <c r="K14" s="41"/>
      <c r="L14" s="41"/>
      <c r="M14" s="41"/>
      <c r="N14" s="41"/>
      <c r="O14" s="41"/>
      <c r="P14" s="41">
        <f t="shared" si="0"/>
        <v>1940</v>
      </c>
      <c r="Q14" s="41">
        <f t="shared" si="1"/>
        <v>5279</v>
      </c>
      <c r="R14" s="41">
        <f t="shared" si="2"/>
        <v>5279</v>
      </c>
      <c r="S14" s="41">
        <f t="shared" si="3"/>
        <v>2456</v>
      </c>
      <c r="T14" s="41">
        <f t="shared" si="4"/>
        <v>0</v>
      </c>
      <c r="U14" s="41">
        <f t="shared" si="5"/>
        <v>0</v>
      </c>
      <c r="V14" s="41">
        <f t="shared" si="6"/>
        <v>0</v>
      </c>
      <c r="W14" s="41">
        <f t="shared" si="7"/>
        <v>0</v>
      </c>
      <c r="X14" s="41">
        <f t="shared" si="8"/>
        <v>0</v>
      </c>
      <c r="Y14" s="42">
        <f t="shared" si="9"/>
        <v>0</v>
      </c>
      <c r="Z14" s="92">
        <f t="shared" si="10"/>
        <v>13014</v>
      </c>
    </row>
    <row r="15" spans="1:26" x14ac:dyDescent="0.2">
      <c r="A15" s="37">
        <v>9</v>
      </c>
      <c r="B15" s="47">
        <v>3</v>
      </c>
      <c r="C15" s="38" t="s">
        <v>25</v>
      </c>
      <c r="D15" s="46" t="s">
        <v>106</v>
      </c>
      <c r="E15" s="39" t="s">
        <v>107</v>
      </c>
      <c r="F15" s="40">
        <v>4</v>
      </c>
      <c r="G15" s="41">
        <v>8</v>
      </c>
      <c r="H15" s="41">
        <v>9</v>
      </c>
      <c r="I15" s="43">
        <v>6</v>
      </c>
      <c r="J15" s="44"/>
      <c r="K15" s="41"/>
      <c r="L15" s="41"/>
      <c r="M15" s="41"/>
      <c r="N15" s="41"/>
      <c r="O15" s="41"/>
      <c r="P15" s="41">
        <f t="shared" si="0"/>
        <v>4047</v>
      </c>
      <c r="Q15" s="41">
        <f t="shared" si="1"/>
        <v>3172</v>
      </c>
      <c r="R15" s="41">
        <f t="shared" si="2"/>
        <v>4921</v>
      </c>
      <c r="S15" s="41">
        <f t="shared" si="3"/>
        <v>3689</v>
      </c>
      <c r="T15" s="41">
        <f t="shared" si="4"/>
        <v>0</v>
      </c>
      <c r="U15" s="41">
        <f t="shared" si="5"/>
        <v>0</v>
      </c>
      <c r="V15" s="41">
        <f t="shared" si="6"/>
        <v>0</v>
      </c>
      <c r="W15" s="41">
        <f t="shared" si="7"/>
        <v>0</v>
      </c>
      <c r="X15" s="41">
        <f t="shared" si="8"/>
        <v>0</v>
      </c>
      <c r="Y15" s="42">
        <f t="shared" si="9"/>
        <v>0</v>
      </c>
      <c r="Z15" s="92">
        <f t="shared" si="10"/>
        <v>12657</v>
      </c>
    </row>
    <row r="16" spans="1:26" x14ac:dyDescent="0.2">
      <c r="A16" s="37">
        <v>10</v>
      </c>
      <c r="B16" s="47">
        <v>4</v>
      </c>
      <c r="C16" s="38" t="s">
        <v>29</v>
      </c>
      <c r="D16" s="46" t="s">
        <v>92</v>
      </c>
      <c r="E16" s="39" t="s">
        <v>93</v>
      </c>
      <c r="F16" s="40">
        <v>6</v>
      </c>
      <c r="G16" s="41"/>
      <c r="H16" s="41">
        <v>11</v>
      </c>
      <c r="I16" s="43">
        <v>11</v>
      </c>
      <c r="J16" s="44"/>
      <c r="K16" s="41"/>
      <c r="L16" s="41"/>
      <c r="M16" s="41"/>
      <c r="N16" s="41"/>
      <c r="O16" s="41"/>
      <c r="P16" s="41">
        <f t="shared" si="0"/>
        <v>2814</v>
      </c>
      <c r="Q16" s="41">
        <f t="shared" si="1"/>
        <v>0</v>
      </c>
      <c r="R16" s="41">
        <f t="shared" si="2"/>
        <v>4311</v>
      </c>
      <c r="S16" s="41">
        <f t="shared" si="3"/>
        <v>1846</v>
      </c>
      <c r="T16" s="41">
        <f t="shared" si="4"/>
        <v>0</v>
      </c>
      <c r="U16" s="41">
        <f t="shared" si="5"/>
        <v>0</v>
      </c>
      <c r="V16" s="41">
        <f t="shared" si="6"/>
        <v>0</v>
      </c>
      <c r="W16" s="41">
        <f t="shared" si="7"/>
        <v>0</v>
      </c>
      <c r="X16" s="41">
        <f t="shared" si="8"/>
        <v>0</v>
      </c>
      <c r="Y16" s="42">
        <f t="shared" si="9"/>
        <v>0</v>
      </c>
      <c r="Z16" s="92">
        <f t="shared" si="10"/>
        <v>8971</v>
      </c>
    </row>
    <row r="17" spans="1:26" x14ac:dyDescent="0.2">
      <c r="A17" s="37">
        <v>11</v>
      </c>
      <c r="B17" s="47">
        <v>3</v>
      </c>
      <c r="C17" s="38" t="s">
        <v>24</v>
      </c>
      <c r="D17" s="46" t="s">
        <v>85</v>
      </c>
      <c r="E17" s="39" t="s">
        <v>86</v>
      </c>
      <c r="F17" s="40">
        <v>9</v>
      </c>
      <c r="G17" s="41">
        <v>12</v>
      </c>
      <c r="H17" s="41">
        <v>12</v>
      </c>
      <c r="I17" s="43">
        <v>8</v>
      </c>
      <c r="J17" s="44"/>
      <c r="K17" s="41"/>
      <c r="L17" s="41"/>
      <c r="M17" s="41"/>
      <c r="N17" s="41"/>
      <c r="O17" s="41"/>
      <c r="P17" s="41">
        <f t="shared" si="0"/>
        <v>1582</v>
      </c>
      <c r="Q17" s="41">
        <f t="shared" si="1"/>
        <v>1940</v>
      </c>
      <c r="R17" s="41">
        <f t="shared" si="2"/>
        <v>4047</v>
      </c>
      <c r="S17" s="41">
        <f t="shared" si="3"/>
        <v>2814</v>
      </c>
      <c r="T17" s="41">
        <f t="shared" si="4"/>
        <v>0</v>
      </c>
      <c r="U17" s="41">
        <f t="shared" si="5"/>
        <v>0</v>
      </c>
      <c r="V17" s="41">
        <f t="shared" si="6"/>
        <v>0</v>
      </c>
      <c r="W17" s="41">
        <f t="shared" si="7"/>
        <v>0</v>
      </c>
      <c r="X17" s="41">
        <f t="shared" si="8"/>
        <v>0</v>
      </c>
      <c r="Y17" s="42">
        <f t="shared" si="9"/>
        <v>0</v>
      </c>
      <c r="Z17" s="92">
        <f t="shared" si="10"/>
        <v>8801</v>
      </c>
    </row>
    <row r="18" spans="1:26" x14ac:dyDescent="0.2">
      <c r="A18" s="37">
        <v>12</v>
      </c>
      <c r="B18" s="47">
        <v>1</v>
      </c>
      <c r="C18" s="38" t="s">
        <v>28</v>
      </c>
      <c r="D18" s="67" t="s">
        <v>120</v>
      </c>
      <c r="E18" s="42" t="s">
        <v>100</v>
      </c>
      <c r="F18" s="40"/>
      <c r="G18" s="41">
        <v>13</v>
      </c>
      <c r="H18" s="41">
        <v>13</v>
      </c>
      <c r="I18" s="43">
        <v>13</v>
      </c>
      <c r="J18" s="44"/>
      <c r="K18" s="41"/>
      <c r="L18" s="41"/>
      <c r="M18" s="41"/>
      <c r="N18" s="41"/>
      <c r="O18" s="41"/>
      <c r="P18" s="41">
        <f t="shared" si="0"/>
        <v>0</v>
      </c>
      <c r="Q18" s="41">
        <f t="shared" si="1"/>
        <v>1696</v>
      </c>
      <c r="R18" s="41">
        <f t="shared" si="2"/>
        <v>3804</v>
      </c>
      <c r="S18" s="41">
        <f t="shared" si="3"/>
        <v>1338</v>
      </c>
      <c r="T18" s="41">
        <f t="shared" si="4"/>
        <v>0</v>
      </c>
      <c r="U18" s="41">
        <f t="shared" si="5"/>
        <v>0</v>
      </c>
      <c r="V18" s="41">
        <f t="shared" si="6"/>
        <v>0</v>
      </c>
      <c r="W18" s="41">
        <f t="shared" si="7"/>
        <v>0</v>
      </c>
      <c r="X18" s="41">
        <f t="shared" si="8"/>
        <v>0</v>
      </c>
      <c r="Y18" s="42">
        <f t="shared" si="9"/>
        <v>0</v>
      </c>
      <c r="Z18" s="92">
        <f t="shared" si="10"/>
        <v>6838</v>
      </c>
    </row>
    <row r="19" spans="1:26" x14ac:dyDescent="0.2">
      <c r="A19" s="37">
        <v>13</v>
      </c>
      <c r="B19" s="47">
        <v>1</v>
      </c>
      <c r="C19" s="38" t="s">
        <v>27</v>
      </c>
      <c r="D19" s="46" t="s">
        <v>96</v>
      </c>
      <c r="E19" s="39" t="s">
        <v>97</v>
      </c>
      <c r="F19" s="40">
        <v>10</v>
      </c>
      <c r="G19" s="41">
        <v>15</v>
      </c>
      <c r="H19" s="41">
        <v>15</v>
      </c>
      <c r="I19" s="43">
        <v>12</v>
      </c>
      <c r="J19" s="44"/>
      <c r="K19" s="41"/>
      <c r="L19" s="41"/>
      <c r="M19" s="41"/>
      <c r="N19" s="41"/>
      <c r="O19" s="41"/>
      <c r="P19" s="41">
        <f t="shared" si="0"/>
        <v>1261</v>
      </c>
      <c r="Q19" s="41">
        <f t="shared" si="1"/>
        <v>1261</v>
      </c>
      <c r="R19" s="41">
        <f t="shared" si="2"/>
        <v>3368</v>
      </c>
      <c r="S19" s="41">
        <f t="shared" si="3"/>
        <v>1582</v>
      </c>
      <c r="T19" s="41">
        <f t="shared" si="4"/>
        <v>0</v>
      </c>
      <c r="U19" s="41">
        <f t="shared" si="5"/>
        <v>0</v>
      </c>
      <c r="V19" s="41">
        <f t="shared" si="6"/>
        <v>0</v>
      </c>
      <c r="W19" s="41">
        <f t="shared" si="7"/>
        <v>0</v>
      </c>
      <c r="X19" s="41">
        <f t="shared" si="8"/>
        <v>0</v>
      </c>
      <c r="Y19" s="42">
        <f t="shared" si="9"/>
        <v>0</v>
      </c>
      <c r="Z19" s="92">
        <f t="shared" si="10"/>
        <v>6211</v>
      </c>
    </row>
    <row r="20" spans="1:26" x14ac:dyDescent="0.2">
      <c r="A20" s="37">
        <v>14</v>
      </c>
      <c r="B20" s="47">
        <v>1</v>
      </c>
      <c r="C20" s="38" t="s">
        <v>30</v>
      </c>
      <c r="D20" s="46" t="s">
        <v>163</v>
      </c>
      <c r="E20" s="39" t="s">
        <v>164</v>
      </c>
      <c r="F20" s="40">
        <v>11</v>
      </c>
      <c r="G20" s="41">
        <v>14</v>
      </c>
      <c r="H20" s="41">
        <v>16</v>
      </c>
      <c r="I20" s="43"/>
      <c r="J20" s="44"/>
      <c r="K20" s="41"/>
      <c r="L20" s="41"/>
      <c r="M20" s="41"/>
      <c r="N20" s="41"/>
      <c r="O20" s="41"/>
      <c r="P20" s="41">
        <f t="shared" si="0"/>
        <v>972</v>
      </c>
      <c r="Q20" s="41">
        <f t="shared" si="1"/>
        <v>1471</v>
      </c>
      <c r="R20" s="41">
        <f t="shared" si="2"/>
        <v>3172</v>
      </c>
      <c r="S20" s="41">
        <f t="shared" si="3"/>
        <v>0</v>
      </c>
      <c r="T20" s="41">
        <f t="shared" si="4"/>
        <v>0</v>
      </c>
      <c r="U20" s="41">
        <f t="shared" si="5"/>
        <v>0</v>
      </c>
      <c r="V20" s="41">
        <f t="shared" si="6"/>
        <v>0</v>
      </c>
      <c r="W20" s="41">
        <f t="shared" si="7"/>
        <v>0</v>
      </c>
      <c r="X20" s="41">
        <f t="shared" si="8"/>
        <v>0</v>
      </c>
      <c r="Y20" s="42">
        <f t="shared" si="9"/>
        <v>0</v>
      </c>
      <c r="Z20" s="92">
        <f t="shared" si="10"/>
        <v>5615</v>
      </c>
    </row>
    <row r="21" spans="1:26" x14ac:dyDescent="0.2">
      <c r="A21" s="37">
        <v>15</v>
      </c>
      <c r="B21" s="47">
        <v>4</v>
      </c>
      <c r="C21" s="38" t="s">
        <v>24</v>
      </c>
      <c r="D21" s="46" t="s">
        <v>87</v>
      </c>
      <c r="E21" s="39" t="s">
        <v>88</v>
      </c>
      <c r="F21" s="40"/>
      <c r="G21" s="41"/>
      <c r="H21" s="41">
        <v>10</v>
      </c>
      <c r="I21" s="43"/>
      <c r="J21" s="44"/>
      <c r="K21" s="41"/>
      <c r="L21" s="41"/>
      <c r="M21" s="41"/>
      <c r="N21" s="41"/>
      <c r="O21" s="41"/>
      <c r="P21" s="41">
        <f t="shared" si="0"/>
        <v>0</v>
      </c>
      <c r="Q21" s="41">
        <f t="shared" si="1"/>
        <v>0</v>
      </c>
      <c r="R21" s="41">
        <f t="shared" si="2"/>
        <v>4601</v>
      </c>
      <c r="S21" s="41">
        <f t="shared" si="3"/>
        <v>0</v>
      </c>
      <c r="T21" s="41">
        <f t="shared" si="4"/>
        <v>0</v>
      </c>
      <c r="U21" s="41">
        <f t="shared" si="5"/>
        <v>0</v>
      </c>
      <c r="V21" s="41">
        <f t="shared" si="6"/>
        <v>0</v>
      </c>
      <c r="W21" s="41">
        <f t="shared" si="7"/>
        <v>0</v>
      </c>
      <c r="X21" s="41">
        <f t="shared" si="8"/>
        <v>0</v>
      </c>
      <c r="Y21" s="42">
        <f t="shared" si="9"/>
        <v>0</v>
      </c>
      <c r="Z21" s="92">
        <f t="shared" si="10"/>
        <v>4601</v>
      </c>
    </row>
    <row r="22" spans="1:26" x14ac:dyDescent="0.2">
      <c r="A22" s="37">
        <v>16</v>
      </c>
      <c r="B22" s="47">
        <v>5</v>
      </c>
      <c r="C22" s="38" t="s">
        <v>24</v>
      </c>
      <c r="D22" s="46" t="s">
        <v>78</v>
      </c>
      <c r="E22" s="39" t="s">
        <v>79</v>
      </c>
      <c r="F22" s="40"/>
      <c r="G22" s="41">
        <v>7</v>
      </c>
      <c r="H22" s="41"/>
      <c r="I22" s="43"/>
      <c r="J22" s="44"/>
      <c r="K22" s="41"/>
      <c r="L22" s="41"/>
      <c r="M22" s="41"/>
      <c r="N22" s="41"/>
      <c r="O22" s="41"/>
      <c r="P22" s="41">
        <f t="shared" si="0"/>
        <v>0</v>
      </c>
      <c r="Q22" s="41">
        <f t="shared" si="1"/>
        <v>3578</v>
      </c>
      <c r="R22" s="41">
        <f t="shared" si="2"/>
        <v>0</v>
      </c>
      <c r="S22" s="41">
        <f t="shared" si="3"/>
        <v>0</v>
      </c>
      <c r="T22" s="41">
        <f t="shared" si="4"/>
        <v>0</v>
      </c>
      <c r="U22" s="41">
        <f t="shared" si="5"/>
        <v>0</v>
      </c>
      <c r="V22" s="41">
        <f t="shared" si="6"/>
        <v>0</v>
      </c>
      <c r="W22" s="41">
        <f t="shared" si="7"/>
        <v>0</v>
      </c>
      <c r="X22" s="41">
        <f t="shared" si="8"/>
        <v>0</v>
      </c>
      <c r="Y22" s="42">
        <f t="shared" si="9"/>
        <v>0</v>
      </c>
      <c r="Z22" s="92">
        <f t="shared" si="10"/>
        <v>3578</v>
      </c>
    </row>
    <row r="23" spans="1:26" x14ac:dyDescent="0.2">
      <c r="A23" s="37">
        <v>17</v>
      </c>
      <c r="B23" s="47">
        <v>1</v>
      </c>
      <c r="C23" s="38" t="s">
        <v>23</v>
      </c>
      <c r="D23" s="46" t="s">
        <v>111</v>
      </c>
      <c r="E23" s="39" t="s">
        <v>112</v>
      </c>
      <c r="F23" s="40"/>
      <c r="G23" s="41"/>
      <c r="H23" s="41">
        <v>14</v>
      </c>
      <c r="I23" s="43"/>
      <c r="J23" s="44"/>
      <c r="K23" s="41"/>
      <c r="L23" s="41"/>
      <c r="M23" s="41"/>
      <c r="N23" s="41"/>
      <c r="O23" s="41"/>
      <c r="P23" s="41">
        <f t="shared" si="0"/>
        <v>0</v>
      </c>
      <c r="Q23" s="41">
        <f t="shared" si="1"/>
        <v>0</v>
      </c>
      <c r="R23" s="41">
        <f t="shared" si="2"/>
        <v>3578</v>
      </c>
      <c r="S23" s="41">
        <f t="shared" si="3"/>
        <v>0</v>
      </c>
      <c r="T23" s="41">
        <f t="shared" si="4"/>
        <v>0</v>
      </c>
      <c r="U23" s="41">
        <f t="shared" si="5"/>
        <v>0</v>
      </c>
      <c r="V23" s="41">
        <f t="shared" si="6"/>
        <v>0</v>
      </c>
      <c r="W23" s="41">
        <f t="shared" si="7"/>
        <v>0</v>
      </c>
      <c r="X23" s="41">
        <f t="shared" si="8"/>
        <v>0</v>
      </c>
      <c r="Y23" s="42">
        <f t="shared" si="9"/>
        <v>0</v>
      </c>
      <c r="Z23" s="92">
        <f t="shared" si="10"/>
        <v>3578</v>
      </c>
    </row>
    <row r="24" spans="1:26" x14ac:dyDescent="0.2">
      <c r="A24" s="37">
        <v>18</v>
      </c>
      <c r="B24" s="47">
        <v>4</v>
      </c>
      <c r="C24" s="38" t="s">
        <v>25</v>
      </c>
      <c r="D24" s="46" t="s">
        <v>72</v>
      </c>
      <c r="E24" s="39" t="s">
        <v>68</v>
      </c>
      <c r="F24" s="40"/>
      <c r="G24" s="41">
        <v>18</v>
      </c>
      <c r="H24" s="41">
        <v>26</v>
      </c>
      <c r="I24" s="43">
        <v>16</v>
      </c>
      <c r="J24" s="44"/>
      <c r="K24" s="41"/>
      <c r="L24" s="41"/>
      <c r="M24" s="41"/>
      <c r="N24" s="41"/>
      <c r="O24" s="41"/>
      <c r="P24" s="41">
        <f t="shared" si="0"/>
        <v>0</v>
      </c>
      <c r="Q24" s="41">
        <f t="shared" si="1"/>
        <v>707</v>
      </c>
      <c r="R24" s="41">
        <f t="shared" si="2"/>
        <v>1696</v>
      </c>
      <c r="S24" s="41">
        <f t="shared" si="3"/>
        <v>707</v>
      </c>
      <c r="T24" s="41">
        <f t="shared" si="4"/>
        <v>0</v>
      </c>
      <c r="U24" s="41">
        <f t="shared" si="5"/>
        <v>0</v>
      </c>
      <c r="V24" s="41">
        <f t="shared" si="6"/>
        <v>0</v>
      </c>
      <c r="W24" s="41">
        <f t="shared" si="7"/>
        <v>0</v>
      </c>
      <c r="X24" s="41">
        <f t="shared" si="8"/>
        <v>0</v>
      </c>
      <c r="Y24" s="42">
        <f t="shared" si="9"/>
        <v>0</v>
      </c>
      <c r="Z24" s="92">
        <f t="shared" si="10"/>
        <v>3110</v>
      </c>
    </row>
    <row r="25" spans="1:26" x14ac:dyDescent="0.2">
      <c r="A25" s="37">
        <v>19</v>
      </c>
      <c r="B25" s="47">
        <v>2</v>
      </c>
      <c r="C25" s="38" t="s">
        <v>28</v>
      </c>
      <c r="D25" s="46" t="s">
        <v>122</v>
      </c>
      <c r="E25" s="39" t="s">
        <v>123</v>
      </c>
      <c r="F25" s="40"/>
      <c r="G25" s="41"/>
      <c r="H25" s="41">
        <v>17</v>
      </c>
      <c r="I25" s="43"/>
      <c r="J25" s="44"/>
      <c r="K25" s="41"/>
      <c r="L25" s="41"/>
      <c r="M25" s="41"/>
      <c r="N25" s="41"/>
      <c r="O25" s="41"/>
      <c r="P25" s="41">
        <f t="shared" si="0"/>
        <v>0</v>
      </c>
      <c r="Q25" s="41">
        <f t="shared" si="1"/>
        <v>0</v>
      </c>
      <c r="R25" s="41">
        <f t="shared" si="2"/>
        <v>2988</v>
      </c>
      <c r="S25" s="41">
        <f t="shared" si="3"/>
        <v>0</v>
      </c>
      <c r="T25" s="41">
        <f t="shared" si="4"/>
        <v>0</v>
      </c>
      <c r="U25" s="41">
        <f t="shared" si="5"/>
        <v>0</v>
      </c>
      <c r="V25" s="41">
        <f t="shared" si="6"/>
        <v>0</v>
      </c>
      <c r="W25" s="41">
        <f t="shared" si="7"/>
        <v>0</v>
      </c>
      <c r="X25" s="41">
        <f t="shared" si="8"/>
        <v>0</v>
      </c>
      <c r="Y25" s="42">
        <f t="shared" si="9"/>
        <v>0</v>
      </c>
      <c r="Z25" s="92">
        <f t="shared" si="10"/>
        <v>2988</v>
      </c>
    </row>
    <row r="26" spans="1:26" x14ac:dyDescent="0.2">
      <c r="A26" s="37">
        <v>20</v>
      </c>
      <c r="B26" s="47">
        <v>2</v>
      </c>
      <c r="C26" s="38" t="s">
        <v>27</v>
      </c>
      <c r="D26" s="46" t="s">
        <v>129</v>
      </c>
      <c r="E26" s="39" t="s">
        <v>130</v>
      </c>
      <c r="F26" s="40"/>
      <c r="G26" s="41">
        <v>18</v>
      </c>
      <c r="H26" s="41">
        <v>31</v>
      </c>
      <c r="I26" s="43">
        <v>14</v>
      </c>
      <c r="J26" s="44"/>
      <c r="K26" s="41"/>
      <c r="L26" s="41"/>
      <c r="M26" s="41"/>
      <c r="N26" s="41"/>
      <c r="O26" s="41"/>
      <c r="P26" s="41">
        <f t="shared" si="0"/>
        <v>0</v>
      </c>
      <c r="Q26" s="41">
        <f t="shared" si="1"/>
        <v>707</v>
      </c>
      <c r="R26" s="41">
        <f t="shared" si="2"/>
        <v>1162</v>
      </c>
      <c r="S26" s="41">
        <f t="shared" si="3"/>
        <v>1113</v>
      </c>
      <c r="T26" s="41">
        <f t="shared" si="4"/>
        <v>0</v>
      </c>
      <c r="U26" s="41">
        <f t="shared" si="5"/>
        <v>0</v>
      </c>
      <c r="V26" s="41">
        <f t="shared" si="6"/>
        <v>0</v>
      </c>
      <c r="W26" s="41">
        <f t="shared" si="7"/>
        <v>0</v>
      </c>
      <c r="X26" s="41">
        <f t="shared" si="8"/>
        <v>0</v>
      </c>
      <c r="Y26" s="42">
        <f t="shared" si="9"/>
        <v>0</v>
      </c>
      <c r="Z26" s="92">
        <f t="shared" si="10"/>
        <v>2982</v>
      </c>
    </row>
    <row r="27" spans="1:26" x14ac:dyDescent="0.2">
      <c r="A27" s="37">
        <v>21</v>
      </c>
      <c r="B27" s="47">
        <v>6</v>
      </c>
      <c r="C27" s="38" t="s">
        <v>24</v>
      </c>
      <c r="D27" s="67" t="s">
        <v>113</v>
      </c>
      <c r="E27" s="42" t="s">
        <v>114</v>
      </c>
      <c r="F27" s="40"/>
      <c r="G27" s="41"/>
      <c r="H27" s="41">
        <v>18</v>
      </c>
      <c r="I27" s="43"/>
      <c r="J27" s="44"/>
      <c r="K27" s="41"/>
      <c r="L27" s="41"/>
      <c r="M27" s="41"/>
      <c r="N27" s="41"/>
      <c r="O27" s="41"/>
      <c r="P27" s="41">
        <f t="shared" si="0"/>
        <v>0</v>
      </c>
      <c r="Q27" s="41">
        <f t="shared" si="1"/>
        <v>0</v>
      </c>
      <c r="R27" s="41">
        <f t="shared" si="2"/>
        <v>2814</v>
      </c>
      <c r="S27" s="41">
        <f t="shared" si="3"/>
        <v>0</v>
      </c>
      <c r="T27" s="41">
        <f t="shared" si="4"/>
        <v>0</v>
      </c>
      <c r="U27" s="41">
        <f t="shared" si="5"/>
        <v>0</v>
      </c>
      <c r="V27" s="41">
        <f t="shared" si="6"/>
        <v>0</v>
      </c>
      <c r="W27" s="41">
        <f t="shared" si="7"/>
        <v>0</v>
      </c>
      <c r="X27" s="41">
        <f t="shared" si="8"/>
        <v>0</v>
      </c>
      <c r="Y27" s="42">
        <f t="shared" si="9"/>
        <v>0</v>
      </c>
      <c r="Z27" s="92">
        <f t="shared" si="10"/>
        <v>2814</v>
      </c>
    </row>
    <row r="28" spans="1:26" x14ac:dyDescent="0.2">
      <c r="A28" s="37">
        <v>22</v>
      </c>
      <c r="B28" s="47">
        <v>7</v>
      </c>
      <c r="C28" s="38" t="s">
        <v>24</v>
      </c>
      <c r="D28" s="67" t="s">
        <v>224</v>
      </c>
      <c r="E28" s="42" t="s">
        <v>225</v>
      </c>
      <c r="F28" s="40"/>
      <c r="G28" s="41"/>
      <c r="H28" s="41">
        <v>19</v>
      </c>
      <c r="I28" s="43"/>
      <c r="J28" s="44"/>
      <c r="K28" s="41"/>
      <c r="L28" s="41"/>
      <c r="M28" s="41"/>
      <c r="N28" s="41"/>
      <c r="O28" s="41"/>
      <c r="P28" s="41">
        <f t="shared" si="0"/>
        <v>0</v>
      </c>
      <c r="Q28" s="41">
        <f t="shared" si="1"/>
        <v>0</v>
      </c>
      <c r="R28" s="41">
        <f t="shared" si="2"/>
        <v>2650</v>
      </c>
      <c r="S28" s="41">
        <f t="shared" si="3"/>
        <v>0</v>
      </c>
      <c r="T28" s="41">
        <f t="shared" si="4"/>
        <v>0</v>
      </c>
      <c r="U28" s="41">
        <f t="shared" si="5"/>
        <v>0</v>
      </c>
      <c r="V28" s="41">
        <f t="shared" si="6"/>
        <v>0</v>
      </c>
      <c r="W28" s="41">
        <f t="shared" si="7"/>
        <v>0</v>
      </c>
      <c r="X28" s="41">
        <f t="shared" si="8"/>
        <v>0</v>
      </c>
      <c r="Y28" s="42">
        <f t="shared" si="9"/>
        <v>0</v>
      </c>
      <c r="Z28" s="92">
        <f t="shared" si="10"/>
        <v>2650</v>
      </c>
    </row>
    <row r="29" spans="1:26" x14ac:dyDescent="0.2">
      <c r="A29" s="37">
        <v>23</v>
      </c>
      <c r="B29" s="47">
        <v>8</v>
      </c>
      <c r="C29" s="38" t="s">
        <v>24</v>
      </c>
      <c r="D29" s="46" t="s">
        <v>21</v>
      </c>
      <c r="E29" s="39" t="s">
        <v>22</v>
      </c>
      <c r="F29" s="40"/>
      <c r="G29" s="41">
        <v>10</v>
      </c>
      <c r="H29" s="41"/>
      <c r="I29" s="43"/>
      <c r="J29" s="44"/>
      <c r="K29" s="41"/>
      <c r="L29" s="41"/>
      <c r="M29" s="41"/>
      <c r="N29" s="41"/>
      <c r="O29" s="41"/>
      <c r="P29" s="41">
        <f t="shared" si="0"/>
        <v>0</v>
      </c>
      <c r="Q29" s="41">
        <f t="shared" si="1"/>
        <v>2494</v>
      </c>
      <c r="R29" s="41">
        <f t="shared" si="2"/>
        <v>0</v>
      </c>
      <c r="S29" s="41">
        <f t="shared" si="3"/>
        <v>0</v>
      </c>
      <c r="T29" s="41">
        <f t="shared" si="4"/>
        <v>0</v>
      </c>
      <c r="U29" s="41">
        <f t="shared" si="5"/>
        <v>0</v>
      </c>
      <c r="V29" s="41">
        <f t="shared" si="6"/>
        <v>0</v>
      </c>
      <c r="W29" s="41">
        <f t="shared" si="7"/>
        <v>0</v>
      </c>
      <c r="X29" s="41">
        <f t="shared" si="8"/>
        <v>0</v>
      </c>
      <c r="Y29" s="42">
        <f t="shared" si="9"/>
        <v>0</v>
      </c>
      <c r="Z29" s="92">
        <f t="shared" si="10"/>
        <v>2494</v>
      </c>
    </row>
    <row r="30" spans="1:26" x14ac:dyDescent="0.2">
      <c r="A30" s="37">
        <v>24</v>
      </c>
      <c r="B30" s="47">
        <v>5</v>
      </c>
      <c r="C30" s="38" t="s">
        <v>29</v>
      </c>
      <c r="D30" s="67" t="s">
        <v>228</v>
      </c>
      <c r="E30" s="42" t="s">
        <v>229</v>
      </c>
      <c r="F30" s="40"/>
      <c r="G30" s="41"/>
      <c r="H30" s="41">
        <v>20</v>
      </c>
      <c r="I30" s="43"/>
      <c r="J30" s="44"/>
      <c r="K30" s="41"/>
      <c r="L30" s="41"/>
      <c r="M30" s="41"/>
      <c r="N30" s="41"/>
      <c r="O30" s="41"/>
      <c r="P30" s="41">
        <f t="shared" si="0"/>
        <v>0</v>
      </c>
      <c r="Q30" s="41">
        <f t="shared" si="1"/>
        <v>0</v>
      </c>
      <c r="R30" s="41">
        <f t="shared" si="2"/>
        <v>2494</v>
      </c>
      <c r="S30" s="41">
        <f t="shared" si="3"/>
        <v>0</v>
      </c>
      <c r="T30" s="41">
        <f t="shared" si="4"/>
        <v>0</v>
      </c>
      <c r="U30" s="41">
        <f t="shared" si="5"/>
        <v>0</v>
      </c>
      <c r="V30" s="41">
        <f t="shared" si="6"/>
        <v>0</v>
      </c>
      <c r="W30" s="41">
        <f t="shared" si="7"/>
        <v>0</v>
      </c>
      <c r="X30" s="41">
        <f t="shared" si="8"/>
        <v>0</v>
      </c>
      <c r="Y30" s="42">
        <f t="shared" si="9"/>
        <v>0</v>
      </c>
      <c r="Z30" s="92">
        <f t="shared" si="10"/>
        <v>2494</v>
      </c>
    </row>
    <row r="31" spans="1:26" x14ac:dyDescent="0.2">
      <c r="A31" s="37">
        <v>25</v>
      </c>
      <c r="B31" s="47">
        <v>2</v>
      </c>
      <c r="C31" s="38" t="s">
        <v>30</v>
      </c>
      <c r="D31" s="46" t="s">
        <v>232</v>
      </c>
      <c r="E31" s="39" t="s">
        <v>233</v>
      </c>
      <c r="F31" s="40"/>
      <c r="G31" s="41"/>
      <c r="H31" s="41">
        <v>21</v>
      </c>
      <c r="I31" s="43"/>
      <c r="J31" s="44"/>
      <c r="K31" s="41"/>
      <c r="L31" s="41"/>
      <c r="M31" s="41"/>
      <c r="N31" s="41"/>
      <c r="O31" s="41"/>
      <c r="P31" s="41">
        <f t="shared" si="0"/>
        <v>0</v>
      </c>
      <c r="Q31" s="41">
        <f t="shared" si="1"/>
        <v>0</v>
      </c>
      <c r="R31" s="41">
        <f t="shared" si="2"/>
        <v>2346</v>
      </c>
      <c r="S31" s="41">
        <f t="shared" si="3"/>
        <v>0</v>
      </c>
      <c r="T31" s="41">
        <f t="shared" si="4"/>
        <v>0</v>
      </c>
      <c r="U31" s="41">
        <f t="shared" si="5"/>
        <v>0</v>
      </c>
      <c r="V31" s="41">
        <f t="shared" si="6"/>
        <v>0</v>
      </c>
      <c r="W31" s="41">
        <f t="shared" si="7"/>
        <v>0</v>
      </c>
      <c r="X31" s="41">
        <f t="shared" si="8"/>
        <v>0</v>
      </c>
      <c r="Y31" s="42">
        <f t="shared" si="9"/>
        <v>0</v>
      </c>
      <c r="Z31" s="92">
        <f t="shared" si="10"/>
        <v>2346</v>
      </c>
    </row>
    <row r="32" spans="1:26" x14ac:dyDescent="0.2">
      <c r="A32" s="37">
        <v>26</v>
      </c>
      <c r="B32" s="47">
        <v>3</v>
      </c>
      <c r="C32" s="38" t="s">
        <v>30</v>
      </c>
      <c r="D32" s="46" t="s">
        <v>235</v>
      </c>
      <c r="E32" s="39" t="s">
        <v>236</v>
      </c>
      <c r="F32" s="40"/>
      <c r="G32" s="41"/>
      <c r="H32" s="41">
        <v>22</v>
      </c>
      <c r="I32" s="43"/>
      <c r="J32" s="44"/>
      <c r="K32" s="41"/>
      <c r="L32" s="41"/>
      <c r="M32" s="41"/>
      <c r="N32" s="41"/>
      <c r="O32" s="41"/>
      <c r="P32" s="41">
        <f t="shared" si="0"/>
        <v>0</v>
      </c>
      <c r="Q32" s="41">
        <f t="shared" si="1"/>
        <v>0</v>
      </c>
      <c r="R32" s="41">
        <f t="shared" si="2"/>
        <v>2204</v>
      </c>
      <c r="S32" s="41">
        <f t="shared" si="3"/>
        <v>0</v>
      </c>
      <c r="T32" s="41">
        <f t="shared" si="4"/>
        <v>0</v>
      </c>
      <c r="U32" s="41">
        <f t="shared" si="5"/>
        <v>0</v>
      </c>
      <c r="V32" s="41">
        <f t="shared" si="6"/>
        <v>0</v>
      </c>
      <c r="W32" s="41">
        <f t="shared" si="7"/>
        <v>0</v>
      </c>
      <c r="X32" s="41">
        <f t="shared" si="8"/>
        <v>0</v>
      </c>
      <c r="Y32" s="42">
        <f t="shared" si="9"/>
        <v>0</v>
      </c>
      <c r="Z32" s="92">
        <f t="shared" si="10"/>
        <v>2204</v>
      </c>
    </row>
    <row r="33" spans="1:26" x14ac:dyDescent="0.2">
      <c r="A33" s="37">
        <v>27</v>
      </c>
      <c r="B33" s="47">
        <v>5</v>
      </c>
      <c r="C33" s="38" t="s">
        <v>25</v>
      </c>
      <c r="D33" s="46" t="s">
        <v>239</v>
      </c>
      <c r="E33" s="39" t="s">
        <v>240</v>
      </c>
      <c r="F33" s="40"/>
      <c r="G33" s="41"/>
      <c r="H33" s="41">
        <v>23</v>
      </c>
      <c r="I33" s="43"/>
      <c r="J33" s="44"/>
      <c r="K33" s="41"/>
      <c r="L33" s="41"/>
      <c r="M33" s="41"/>
      <c r="N33" s="41"/>
      <c r="O33" s="41"/>
      <c r="P33" s="41">
        <f t="shared" si="0"/>
        <v>0</v>
      </c>
      <c r="Q33" s="41">
        <f t="shared" si="1"/>
        <v>0</v>
      </c>
      <c r="R33" s="41">
        <f t="shared" si="2"/>
        <v>2069</v>
      </c>
      <c r="S33" s="41">
        <f t="shared" si="3"/>
        <v>0</v>
      </c>
      <c r="T33" s="41">
        <f t="shared" si="4"/>
        <v>0</v>
      </c>
      <c r="U33" s="41">
        <f t="shared" si="5"/>
        <v>0</v>
      </c>
      <c r="V33" s="41">
        <f t="shared" si="6"/>
        <v>0</v>
      </c>
      <c r="W33" s="41">
        <f t="shared" si="7"/>
        <v>0</v>
      </c>
      <c r="X33" s="41">
        <f t="shared" si="8"/>
        <v>0</v>
      </c>
      <c r="Y33" s="42">
        <f t="shared" si="9"/>
        <v>0</v>
      </c>
      <c r="Z33" s="92">
        <f t="shared" si="10"/>
        <v>2069</v>
      </c>
    </row>
    <row r="34" spans="1:26" x14ac:dyDescent="0.2">
      <c r="A34" s="37">
        <v>28</v>
      </c>
      <c r="B34" s="47">
        <v>6</v>
      </c>
      <c r="C34" s="38" t="s">
        <v>25</v>
      </c>
      <c r="D34" s="46" t="s">
        <v>243</v>
      </c>
      <c r="E34" s="39" t="s">
        <v>244</v>
      </c>
      <c r="F34" s="40"/>
      <c r="G34" s="41"/>
      <c r="H34" s="41">
        <v>24</v>
      </c>
      <c r="I34" s="43"/>
      <c r="J34" s="44"/>
      <c r="K34" s="41"/>
      <c r="L34" s="41"/>
      <c r="M34" s="41"/>
      <c r="N34" s="41"/>
      <c r="O34" s="41"/>
      <c r="P34" s="41">
        <f t="shared" si="0"/>
        <v>0</v>
      </c>
      <c r="Q34" s="41">
        <f t="shared" si="1"/>
        <v>0</v>
      </c>
      <c r="R34" s="41">
        <f t="shared" si="2"/>
        <v>1940</v>
      </c>
      <c r="S34" s="41">
        <f t="shared" si="3"/>
        <v>0</v>
      </c>
      <c r="T34" s="41">
        <f t="shared" si="4"/>
        <v>0</v>
      </c>
      <c r="U34" s="41">
        <f t="shared" si="5"/>
        <v>0</v>
      </c>
      <c r="V34" s="41">
        <f t="shared" si="6"/>
        <v>0</v>
      </c>
      <c r="W34" s="41">
        <f t="shared" si="7"/>
        <v>0</v>
      </c>
      <c r="X34" s="41">
        <f t="shared" si="8"/>
        <v>0</v>
      </c>
      <c r="Y34" s="42">
        <f t="shared" si="9"/>
        <v>0</v>
      </c>
      <c r="Z34" s="92">
        <f t="shared" si="10"/>
        <v>1940</v>
      </c>
    </row>
    <row r="35" spans="1:26" x14ac:dyDescent="0.2">
      <c r="A35" s="37">
        <v>29</v>
      </c>
      <c r="B35" s="47">
        <v>7</v>
      </c>
      <c r="C35" s="38" t="s">
        <v>25</v>
      </c>
      <c r="D35" s="46" t="s">
        <v>247</v>
      </c>
      <c r="E35" s="39" t="s">
        <v>248</v>
      </c>
      <c r="F35" s="40"/>
      <c r="G35" s="41"/>
      <c r="H35" s="41">
        <v>25</v>
      </c>
      <c r="I35" s="43"/>
      <c r="J35" s="44"/>
      <c r="K35" s="41"/>
      <c r="L35" s="41"/>
      <c r="M35" s="41"/>
      <c r="N35" s="41"/>
      <c r="O35" s="41"/>
      <c r="P35" s="41">
        <f t="shared" si="0"/>
        <v>0</v>
      </c>
      <c r="Q35" s="41">
        <f t="shared" si="1"/>
        <v>0</v>
      </c>
      <c r="R35" s="41">
        <f t="shared" si="2"/>
        <v>1816</v>
      </c>
      <c r="S35" s="41">
        <f t="shared" si="3"/>
        <v>0</v>
      </c>
      <c r="T35" s="41">
        <f t="shared" si="4"/>
        <v>0</v>
      </c>
      <c r="U35" s="41">
        <f t="shared" si="5"/>
        <v>0</v>
      </c>
      <c r="V35" s="41">
        <f t="shared" si="6"/>
        <v>0</v>
      </c>
      <c r="W35" s="41">
        <f t="shared" si="7"/>
        <v>0</v>
      </c>
      <c r="X35" s="41">
        <f t="shared" si="8"/>
        <v>0</v>
      </c>
      <c r="Y35" s="42">
        <f t="shared" si="9"/>
        <v>0</v>
      </c>
      <c r="Z35" s="92">
        <f t="shared" si="10"/>
        <v>1816</v>
      </c>
    </row>
    <row r="36" spans="1:26" x14ac:dyDescent="0.2">
      <c r="A36" s="37">
        <v>30</v>
      </c>
      <c r="B36" s="47">
        <v>4</v>
      </c>
      <c r="C36" s="38" t="s">
        <v>30</v>
      </c>
      <c r="D36" s="46" t="s">
        <v>252</v>
      </c>
      <c r="E36" s="39" t="s">
        <v>253</v>
      </c>
      <c r="F36" s="40"/>
      <c r="G36" s="41"/>
      <c r="H36" s="41">
        <v>27</v>
      </c>
      <c r="I36" s="43"/>
      <c r="J36" s="44"/>
      <c r="K36" s="41"/>
      <c r="L36" s="41"/>
      <c r="M36" s="41"/>
      <c r="N36" s="41"/>
      <c r="O36" s="41"/>
      <c r="P36" s="41">
        <f t="shared" si="0"/>
        <v>0</v>
      </c>
      <c r="Q36" s="41">
        <f t="shared" si="1"/>
        <v>0</v>
      </c>
      <c r="R36" s="41">
        <f t="shared" si="2"/>
        <v>1582</v>
      </c>
      <c r="S36" s="41">
        <f t="shared" si="3"/>
        <v>0</v>
      </c>
      <c r="T36" s="41">
        <f t="shared" si="4"/>
        <v>0</v>
      </c>
      <c r="U36" s="41">
        <f t="shared" si="5"/>
        <v>0</v>
      </c>
      <c r="V36" s="41">
        <f t="shared" si="6"/>
        <v>0</v>
      </c>
      <c r="W36" s="41">
        <f t="shared" si="7"/>
        <v>0</v>
      </c>
      <c r="X36" s="41">
        <f t="shared" si="8"/>
        <v>0</v>
      </c>
      <c r="Y36" s="42">
        <f t="shared" si="9"/>
        <v>0</v>
      </c>
      <c r="Z36" s="92">
        <f t="shared" si="10"/>
        <v>1582</v>
      </c>
    </row>
    <row r="37" spans="1:26" x14ac:dyDescent="0.2">
      <c r="A37" s="37">
        <v>31</v>
      </c>
      <c r="B37" s="47">
        <v>8</v>
      </c>
      <c r="C37" s="38" t="s">
        <v>25</v>
      </c>
      <c r="D37" s="46" t="s">
        <v>255</v>
      </c>
      <c r="E37" s="39" t="s">
        <v>256</v>
      </c>
      <c r="F37" s="40"/>
      <c r="G37" s="41"/>
      <c r="H37" s="41">
        <v>28</v>
      </c>
      <c r="I37" s="43"/>
      <c r="J37" s="44"/>
      <c r="K37" s="41"/>
      <c r="L37" s="41"/>
      <c r="M37" s="41"/>
      <c r="N37" s="41"/>
      <c r="O37" s="41"/>
      <c r="P37" s="41">
        <f t="shared" si="0"/>
        <v>0</v>
      </c>
      <c r="Q37" s="41">
        <f t="shared" si="1"/>
        <v>0</v>
      </c>
      <c r="R37" s="41">
        <f t="shared" si="2"/>
        <v>1471</v>
      </c>
      <c r="S37" s="41">
        <f t="shared" si="3"/>
        <v>0</v>
      </c>
      <c r="T37" s="41">
        <f t="shared" si="4"/>
        <v>0</v>
      </c>
      <c r="U37" s="41">
        <f t="shared" si="5"/>
        <v>0</v>
      </c>
      <c r="V37" s="41">
        <f t="shared" si="6"/>
        <v>0</v>
      </c>
      <c r="W37" s="41">
        <f t="shared" si="7"/>
        <v>0</v>
      </c>
      <c r="X37" s="41">
        <f t="shared" si="8"/>
        <v>0</v>
      </c>
      <c r="Y37" s="42">
        <f t="shared" si="9"/>
        <v>0</v>
      </c>
      <c r="Z37" s="92">
        <f t="shared" si="10"/>
        <v>1471</v>
      </c>
    </row>
    <row r="38" spans="1:26" x14ac:dyDescent="0.2">
      <c r="A38" s="37">
        <v>32</v>
      </c>
      <c r="B38" s="47">
        <v>3</v>
      </c>
      <c r="C38" s="38" t="s">
        <v>27</v>
      </c>
      <c r="D38" s="46" t="s">
        <v>197</v>
      </c>
      <c r="E38" s="39" t="s">
        <v>198</v>
      </c>
      <c r="F38" s="40"/>
      <c r="G38" s="41">
        <v>18</v>
      </c>
      <c r="H38" s="41">
        <v>36</v>
      </c>
      <c r="I38" s="43"/>
      <c r="J38" s="44"/>
      <c r="K38" s="41"/>
      <c r="L38" s="41"/>
      <c r="M38" s="41"/>
      <c r="N38" s="41"/>
      <c r="O38" s="41"/>
      <c r="P38" s="41">
        <f t="shared" si="0"/>
        <v>0</v>
      </c>
      <c r="Q38" s="41">
        <f t="shared" si="1"/>
        <v>707</v>
      </c>
      <c r="R38" s="41">
        <f t="shared" si="2"/>
        <v>707</v>
      </c>
      <c r="S38" s="41">
        <f t="shared" si="3"/>
        <v>0</v>
      </c>
      <c r="T38" s="41">
        <f t="shared" si="4"/>
        <v>0</v>
      </c>
      <c r="U38" s="41">
        <f t="shared" si="5"/>
        <v>0</v>
      </c>
      <c r="V38" s="41">
        <f t="shared" si="6"/>
        <v>0</v>
      </c>
      <c r="W38" s="41">
        <f t="shared" si="7"/>
        <v>0</v>
      </c>
      <c r="X38" s="41">
        <f t="shared" si="8"/>
        <v>0</v>
      </c>
      <c r="Y38" s="42">
        <f t="shared" si="9"/>
        <v>0</v>
      </c>
      <c r="Z38" s="92">
        <f t="shared" si="10"/>
        <v>1414</v>
      </c>
    </row>
    <row r="39" spans="1:26" x14ac:dyDescent="0.2">
      <c r="A39" s="37">
        <v>33</v>
      </c>
      <c r="B39" s="47">
        <v>3</v>
      </c>
      <c r="C39" s="38" t="s">
        <v>28</v>
      </c>
      <c r="D39" s="46" t="s">
        <v>259</v>
      </c>
      <c r="E39" s="39" t="s">
        <v>260</v>
      </c>
      <c r="F39" s="40"/>
      <c r="G39" s="41"/>
      <c r="H39" s="41">
        <v>29</v>
      </c>
      <c r="I39" s="43"/>
      <c r="J39" s="44"/>
      <c r="K39" s="41"/>
      <c r="L39" s="41"/>
      <c r="M39" s="41"/>
      <c r="N39" s="41"/>
      <c r="O39" s="41"/>
      <c r="P39" s="41">
        <f t="shared" ref="P39:P46" si="11">IF((F39&gt;0),ROUND((101+1000*(LOG10($F$5)-LOG10(F39)))*$A$2,0),0)</f>
        <v>0</v>
      </c>
      <c r="Q39" s="41">
        <f t="shared" ref="Q39:Q46" si="12">IF((G39&gt;0),ROUND((101+1000*(LOG10($G$5)-LOG10(G39)))*$A$2,0),0)</f>
        <v>0</v>
      </c>
      <c r="R39" s="41">
        <f t="shared" ref="R39:R46" si="13">IF((H39&gt;0),ROUND((101+1000*(LOG10($H$5)-LOG10(H39)))*$A$2,0),0)</f>
        <v>1364</v>
      </c>
      <c r="S39" s="41">
        <f t="shared" ref="S39:S46" si="14">IF((I39&gt;0),ROUND((101+1000*(LOG10($I$5)-LOG10(I39)))*$A$2,0),0)</f>
        <v>0</v>
      </c>
      <c r="T39" s="41">
        <f t="shared" ref="T39:T46" si="15">IF((J39&gt;0),ROUND((101+1000*(LOG10($J$5)-LOG10(J39)))*$A$2,0),0)</f>
        <v>0</v>
      </c>
      <c r="U39" s="41">
        <f t="shared" ref="U39:U46" si="16">IF((K39&gt;0),ROUND((101+1000*(LOG10($K$5)-LOG10(K39)))*$A$2,0),0)</f>
        <v>0</v>
      </c>
      <c r="V39" s="41">
        <f t="shared" ref="V39:V46" si="17">IF((L39&gt;0),ROUND((101+1000*(LOG10($L$5)-LOG10(L39)))*$A$2,0),0)</f>
        <v>0</v>
      </c>
      <c r="W39" s="41">
        <f t="shared" ref="W39:W46" si="18">IF((M39&gt;0),ROUND((101+1000*(LOG10($M$5)-LOG10(M39)))*$A$2,0),0)</f>
        <v>0</v>
      </c>
      <c r="X39" s="41">
        <f t="shared" ref="X39:X46" si="19">IF((N39&gt;0),ROUND((101+1000*(LOG10($N$5)-LOG10(N39)))*$A$2,0),0)</f>
        <v>0</v>
      </c>
      <c r="Y39" s="42">
        <f t="shared" ref="Y39:Y46" si="20">IF((O39&gt;0),ROUND((101+1000*(LOG10($O$5)-LOG10(O39)))*$A$2,0),0)</f>
        <v>0</v>
      </c>
      <c r="Z39" s="92">
        <f t="shared" ref="Z39:Z46" si="21">SUM(LARGE(P39:Y39,1),LARGE(P39:Y39,2),LARGE(P39:Y39,3))</f>
        <v>1364</v>
      </c>
    </row>
    <row r="40" spans="1:26" x14ac:dyDescent="0.2">
      <c r="A40" s="37">
        <v>34</v>
      </c>
      <c r="B40" s="47">
        <v>5</v>
      </c>
      <c r="C40" s="38" t="s">
        <v>30</v>
      </c>
      <c r="D40" s="46" t="s">
        <v>263</v>
      </c>
      <c r="E40" s="39" t="s">
        <v>264</v>
      </c>
      <c r="F40" s="40"/>
      <c r="G40" s="41"/>
      <c r="H40" s="41">
        <v>30</v>
      </c>
      <c r="I40" s="43"/>
      <c r="J40" s="44"/>
      <c r="K40" s="41"/>
      <c r="L40" s="41"/>
      <c r="M40" s="41"/>
      <c r="N40" s="41"/>
      <c r="O40" s="41"/>
      <c r="P40" s="41">
        <f t="shared" si="11"/>
        <v>0</v>
      </c>
      <c r="Q40" s="41">
        <f t="shared" si="12"/>
        <v>0</v>
      </c>
      <c r="R40" s="41">
        <f t="shared" si="13"/>
        <v>1261</v>
      </c>
      <c r="S40" s="41">
        <f t="shared" si="14"/>
        <v>0</v>
      </c>
      <c r="T40" s="41">
        <f t="shared" si="15"/>
        <v>0</v>
      </c>
      <c r="U40" s="41">
        <f t="shared" si="16"/>
        <v>0</v>
      </c>
      <c r="V40" s="41">
        <f t="shared" si="17"/>
        <v>0</v>
      </c>
      <c r="W40" s="41">
        <f t="shared" si="18"/>
        <v>0</v>
      </c>
      <c r="X40" s="41">
        <f t="shared" si="19"/>
        <v>0</v>
      </c>
      <c r="Y40" s="42">
        <f t="shared" si="20"/>
        <v>0</v>
      </c>
      <c r="Z40" s="92">
        <f t="shared" si="21"/>
        <v>1261</v>
      </c>
    </row>
    <row r="41" spans="1:26" x14ac:dyDescent="0.2">
      <c r="A41" s="37">
        <v>35</v>
      </c>
      <c r="B41" s="47">
        <v>6</v>
      </c>
      <c r="C41" s="38" t="s">
        <v>29</v>
      </c>
      <c r="D41" s="46" t="s">
        <v>268</v>
      </c>
      <c r="E41" s="39" t="s">
        <v>269</v>
      </c>
      <c r="F41" s="40"/>
      <c r="G41" s="41"/>
      <c r="H41" s="41">
        <v>32</v>
      </c>
      <c r="I41" s="43"/>
      <c r="J41" s="44"/>
      <c r="K41" s="41"/>
      <c r="L41" s="41"/>
      <c r="M41" s="41"/>
      <c r="N41" s="41"/>
      <c r="O41" s="41"/>
      <c r="P41" s="41">
        <f t="shared" si="11"/>
        <v>0</v>
      </c>
      <c r="Q41" s="41">
        <f t="shared" si="12"/>
        <v>0</v>
      </c>
      <c r="R41" s="41">
        <f t="shared" si="13"/>
        <v>1065</v>
      </c>
      <c r="S41" s="41">
        <f t="shared" si="14"/>
        <v>0</v>
      </c>
      <c r="T41" s="41">
        <f t="shared" si="15"/>
        <v>0</v>
      </c>
      <c r="U41" s="41">
        <f t="shared" si="16"/>
        <v>0</v>
      </c>
      <c r="V41" s="41">
        <f t="shared" si="17"/>
        <v>0</v>
      </c>
      <c r="W41" s="41">
        <f t="shared" si="18"/>
        <v>0</v>
      </c>
      <c r="X41" s="41">
        <f t="shared" si="19"/>
        <v>0</v>
      </c>
      <c r="Y41" s="42">
        <f t="shared" si="20"/>
        <v>0</v>
      </c>
      <c r="Z41" s="92">
        <f t="shared" si="21"/>
        <v>1065</v>
      </c>
    </row>
    <row r="42" spans="1:26" x14ac:dyDescent="0.2">
      <c r="A42" s="37">
        <v>36</v>
      </c>
      <c r="B42" s="47">
        <v>6</v>
      </c>
      <c r="C42" s="38" t="s">
        <v>30</v>
      </c>
      <c r="D42" s="46" t="s">
        <v>272</v>
      </c>
      <c r="E42" s="39" t="s">
        <v>273</v>
      </c>
      <c r="F42" s="40"/>
      <c r="G42" s="41"/>
      <c r="H42" s="41">
        <v>33</v>
      </c>
      <c r="I42" s="43"/>
      <c r="J42" s="44"/>
      <c r="K42" s="41"/>
      <c r="L42" s="41"/>
      <c r="M42" s="41"/>
      <c r="N42" s="41"/>
      <c r="O42" s="41"/>
      <c r="P42" s="41">
        <f t="shared" si="11"/>
        <v>0</v>
      </c>
      <c r="Q42" s="41">
        <f t="shared" si="12"/>
        <v>0</v>
      </c>
      <c r="R42" s="41">
        <f t="shared" si="13"/>
        <v>972</v>
      </c>
      <c r="S42" s="41">
        <f t="shared" si="14"/>
        <v>0</v>
      </c>
      <c r="T42" s="41">
        <f t="shared" si="15"/>
        <v>0</v>
      </c>
      <c r="U42" s="41">
        <f t="shared" si="16"/>
        <v>0</v>
      </c>
      <c r="V42" s="41">
        <f t="shared" si="17"/>
        <v>0</v>
      </c>
      <c r="W42" s="41">
        <f t="shared" si="18"/>
        <v>0</v>
      </c>
      <c r="X42" s="41">
        <f t="shared" si="19"/>
        <v>0</v>
      </c>
      <c r="Y42" s="42">
        <f t="shared" si="20"/>
        <v>0</v>
      </c>
      <c r="Z42" s="92">
        <f t="shared" si="21"/>
        <v>972</v>
      </c>
    </row>
    <row r="43" spans="1:26" x14ac:dyDescent="0.2">
      <c r="A43" s="37">
        <v>37</v>
      </c>
      <c r="B43" s="47">
        <v>7</v>
      </c>
      <c r="C43" s="38" t="s">
        <v>29</v>
      </c>
      <c r="D43" s="46" t="s">
        <v>313</v>
      </c>
      <c r="E43" s="39" t="s">
        <v>116</v>
      </c>
      <c r="F43" s="40"/>
      <c r="G43" s="41"/>
      <c r="H43" s="41"/>
      <c r="I43" s="43">
        <v>15</v>
      </c>
      <c r="J43" s="44"/>
      <c r="K43" s="41"/>
      <c r="L43" s="41"/>
      <c r="M43" s="41"/>
      <c r="N43" s="41"/>
      <c r="O43" s="41"/>
      <c r="P43" s="41">
        <f t="shared" si="11"/>
        <v>0</v>
      </c>
      <c r="Q43" s="41">
        <f t="shared" si="12"/>
        <v>0</v>
      </c>
      <c r="R43" s="41">
        <f t="shared" si="13"/>
        <v>0</v>
      </c>
      <c r="S43" s="41">
        <f t="shared" si="14"/>
        <v>903</v>
      </c>
      <c r="T43" s="41">
        <f t="shared" si="15"/>
        <v>0</v>
      </c>
      <c r="U43" s="41">
        <f t="shared" si="16"/>
        <v>0</v>
      </c>
      <c r="V43" s="41">
        <f t="shared" si="17"/>
        <v>0</v>
      </c>
      <c r="W43" s="41">
        <f t="shared" si="18"/>
        <v>0</v>
      </c>
      <c r="X43" s="41">
        <f t="shared" si="19"/>
        <v>0</v>
      </c>
      <c r="Y43" s="42">
        <f t="shared" si="20"/>
        <v>0</v>
      </c>
      <c r="Z43" s="92">
        <f t="shared" si="21"/>
        <v>903</v>
      </c>
    </row>
    <row r="44" spans="1:26" x14ac:dyDescent="0.2">
      <c r="A44" s="37">
        <v>38</v>
      </c>
      <c r="B44" s="47">
        <v>4</v>
      </c>
      <c r="C44" s="38" t="s">
        <v>28</v>
      </c>
      <c r="D44" s="46" t="s">
        <v>126</v>
      </c>
      <c r="E44" s="39" t="s">
        <v>127</v>
      </c>
      <c r="F44" s="40"/>
      <c r="G44" s="41"/>
      <c r="H44" s="41">
        <v>34</v>
      </c>
      <c r="I44" s="43"/>
      <c r="J44" s="44"/>
      <c r="K44" s="41"/>
      <c r="L44" s="41"/>
      <c r="M44" s="41"/>
      <c r="N44" s="41"/>
      <c r="O44" s="41"/>
      <c r="P44" s="41">
        <f t="shared" si="11"/>
        <v>0</v>
      </c>
      <c r="Q44" s="41">
        <f t="shared" si="12"/>
        <v>0</v>
      </c>
      <c r="R44" s="41">
        <f t="shared" si="13"/>
        <v>881</v>
      </c>
      <c r="S44" s="41">
        <f t="shared" si="14"/>
        <v>0</v>
      </c>
      <c r="T44" s="41">
        <f t="shared" si="15"/>
        <v>0</v>
      </c>
      <c r="U44" s="41">
        <f t="shared" si="16"/>
        <v>0</v>
      </c>
      <c r="V44" s="41">
        <f t="shared" si="17"/>
        <v>0</v>
      </c>
      <c r="W44" s="41">
        <f t="shared" si="18"/>
        <v>0</v>
      </c>
      <c r="X44" s="41">
        <f t="shared" si="19"/>
        <v>0</v>
      </c>
      <c r="Y44" s="42">
        <f t="shared" si="20"/>
        <v>0</v>
      </c>
      <c r="Z44" s="92">
        <f t="shared" si="21"/>
        <v>881</v>
      </c>
    </row>
    <row r="45" spans="1:26" x14ac:dyDescent="0.2">
      <c r="A45" s="37">
        <v>39</v>
      </c>
      <c r="B45" s="47">
        <v>9</v>
      </c>
      <c r="C45" s="38" t="s">
        <v>25</v>
      </c>
      <c r="D45" s="46" t="s">
        <v>278</v>
      </c>
      <c r="E45" s="39" t="s">
        <v>279</v>
      </c>
      <c r="F45" s="40"/>
      <c r="G45" s="41"/>
      <c r="H45" s="41">
        <v>35</v>
      </c>
      <c r="I45" s="43"/>
      <c r="J45" s="44"/>
      <c r="K45" s="41"/>
      <c r="L45" s="41"/>
      <c r="M45" s="41"/>
      <c r="N45" s="41"/>
      <c r="O45" s="41"/>
      <c r="P45" s="41">
        <f t="shared" si="11"/>
        <v>0</v>
      </c>
      <c r="Q45" s="41">
        <f t="shared" si="12"/>
        <v>0</v>
      </c>
      <c r="R45" s="41">
        <f t="shared" si="13"/>
        <v>793</v>
      </c>
      <c r="S45" s="41">
        <f t="shared" si="14"/>
        <v>0</v>
      </c>
      <c r="T45" s="41">
        <f t="shared" si="15"/>
        <v>0</v>
      </c>
      <c r="U45" s="41">
        <f t="shared" si="16"/>
        <v>0</v>
      </c>
      <c r="V45" s="41">
        <f t="shared" si="17"/>
        <v>0</v>
      </c>
      <c r="W45" s="41">
        <f t="shared" si="18"/>
        <v>0</v>
      </c>
      <c r="X45" s="41">
        <f t="shared" si="19"/>
        <v>0</v>
      </c>
      <c r="Y45" s="42">
        <f t="shared" si="20"/>
        <v>0</v>
      </c>
      <c r="Z45" s="92">
        <f t="shared" si="21"/>
        <v>793</v>
      </c>
    </row>
    <row r="46" spans="1:26" ht="13.5" thickBot="1" x14ac:dyDescent="0.25">
      <c r="A46" s="78">
        <v>40</v>
      </c>
      <c r="B46" s="94">
        <v>8</v>
      </c>
      <c r="C46" s="80" t="s">
        <v>29</v>
      </c>
      <c r="D46" s="81" t="s">
        <v>133</v>
      </c>
      <c r="E46" s="84" t="s">
        <v>134</v>
      </c>
      <c r="F46" s="89">
        <v>12</v>
      </c>
      <c r="G46" s="82"/>
      <c r="H46" s="82"/>
      <c r="I46" s="83"/>
      <c r="J46" s="86"/>
      <c r="K46" s="82"/>
      <c r="L46" s="82"/>
      <c r="M46" s="82"/>
      <c r="N46" s="82"/>
      <c r="O46" s="82"/>
      <c r="P46" s="82">
        <f t="shared" si="11"/>
        <v>707</v>
      </c>
      <c r="Q46" s="82">
        <f t="shared" si="12"/>
        <v>0</v>
      </c>
      <c r="R46" s="82">
        <f t="shared" si="13"/>
        <v>0</v>
      </c>
      <c r="S46" s="82">
        <f t="shared" si="14"/>
        <v>0</v>
      </c>
      <c r="T46" s="82">
        <f t="shared" si="15"/>
        <v>0</v>
      </c>
      <c r="U46" s="82">
        <f t="shared" si="16"/>
        <v>0</v>
      </c>
      <c r="V46" s="82">
        <f t="shared" si="17"/>
        <v>0</v>
      </c>
      <c r="W46" s="82">
        <f t="shared" si="18"/>
        <v>0</v>
      </c>
      <c r="X46" s="82">
        <f t="shared" si="19"/>
        <v>0</v>
      </c>
      <c r="Y46" s="91">
        <f t="shared" si="20"/>
        <v>0</v>
      </c>
      <c r="Z46" s="93">
        <f t="shared" si="21"/>
        <v>707</v>
      </c>
    </row>
    <row r="47" spans="1:2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</sheetData>
  <sortState xmlns:xlrd2="http://schemas.microsoft.com/office/spreadsheetml/2017/richdata2" ref="B7:Z61">
    <sortCondition descending="1" ref="Z7"/>
  </sortState>
  <mergeCells count="1">
    <mergeCell ref="A4:E4"/>
  </mergeCells>
  <pageMargins left="0.23611111111111099" right="0.23611111111111099" top="0.74791666666666701" bottom="0.74791666666666701" header="0.511811023622047" footer="0.511811023622047"/>
  <pageSetup paperSize="9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0398A-ABDC-4A26-87D6-2B8BC5B8EB62}">
  <sheetPr codeName="Sheet10">
    <pageSetUpPr fitToPage="1"/>
  </sheetPr>
  <dimension ref="A1:Z112"/>
  <sheetViews>
    <sheetView topLeftCell="A4" zoomScaleNormal="100" workbookViewId="0">
      <selection activeCell="A6" sqref="A6"/>
    </sheetView>
  </sheetViews>
  <sheetFormatPr defaultColWidth="8.7109375" defaultRowHeight="12.75" x14ac:dyDescent="0.2"/>
  <cols>
    <col min="1" max="2" width="10.28515625" style="2" customWidth="1"/>
    <col min="3" max="3" width="8.42578125" style="2" customWidth="1"/>
    <col min="4" max="4" width="9.5703125" style="2" customWidth="1"/>
    <col min="5" max="5" width="23.5703125" style="2" customWidth="1"/>
    <col min="6" max="8" width="4.7109375" style="2" customWidth="1"/>
    <col min="9" max="15" width="4.7109375" style="2" hidden="1" customWidth="1"/>
    <col min="16" max="18" width="9.7109375" style="2" customWidth="1"/>
    <col min="19" max="25" width="9.7109375" style="2" hidden="1" customWidth="1"/>
    <col min="26" max="26" width="7.85546875" style="2" customWidth="1"/>
    <col min="27" max="16384" width="8.7109375" style="2"/>
  </cols>
  <sheetData>
    <row r="1" spans="1:26" hidden="1" x14ac:dyDescent="0.2">
      <c r="A1" s="1">
        <v>3</v>
      </c>
      <c r="B1" s="1"/>
      <c r="C1" s="1">
        <v>2024</v>
      </c>
      <c r="D1" s="2" t="s">
        <v>2</v>
      </c>
      <c r="E1" s="3" t="s">
        <v>3</v>
      </c>
      <c r="J1" s="2" t="s">
        <v>4</v>
      </c>
      <c r="K1" s="3"/>
      <c r="N1" s="2" t="s">
        <v>5</v>
      </c>
      <c r="X1" s="4" t="s">
        <v>6</v>
      </c>
    </row>
    <row r="2" spans="1:26" hidden="1" x14ac:dyDescent="0.2">
      <c r="A2" s="5">
        <v>3</v>
      </c>
      <c r="B2" s="5"/>
      <c r="C2" s="2" t="s">
        <v>7</v>
      </c>
      <c r="J2" s="2" t="s">
        <v>8</v>
      </c>
      <c r="K2" s="6"/>
      <c r="T2" s="4"/>
    </row>
    <row r="3" spans="1:26" ht="13.5" hidden="1" thickBot="1" x14ac:dyDescent="0.25">
      <c r="D3" s="3"/>
      <c r="E3" s="3"/>
      <c r="F3" s="7"/>
      <c r="K3" s="3"/>
      <c r="T3" s="4"/>
    </row>
    <row r="4" spans="1:26" ht="44.25" customHeight="1" thickBot="1" x14ac:dyDescent="0.25">
      <c r="A4" s="96" t="s">
        <v>318</v>
      </c>
      <c r="B4" s="96"/>
      <c r="C4" s="96"/>
      <c r="D4" s="96"/>
      <c r="E4" s="96"/>
      <c r="F4" s="8">
        <v>242002</v>
      </c>
      <c r="G4" s="9">
        <v>242126</v>
      </c>
      <c r="H4" s="10">
        <v>241719</v>
      </c>
      <c r="I4" s="85"/>
      <c r="J4" s="9"/>
      <c r="K4" s="10"/>
      <c r="L4" s="11"/>
      <c r="M4" s="12"/>
      <c r="N4" s="12"/>
      <c r="O4" s="12"/>
      <c r="P4" s="13" t="s">
        <v>31</v>
      </c>
      <c r="Q4" s="13" t="s">
        <v>90</v>
      </c>
      <c r="R4" s="13" t="s">
        <v>32</v>
      </c>
      <c r="S4" s="13"/>
      <c r="T4" s="13"/>
      <c r="U4" s="13"/>
      <c r="V4" s="13"/>
      <c r="W4" s="13"/>
      <c r="X4" s="13"/>
      <c r="Y4" s="14"/>
      <c r="Z4" s="15"/>
    </row>
    <row r="5" spans="1:26" x14ac:dyDescent="0.2">
      <c r="A5" s="16"/>
      <c r="B5" s="17"/>
      <c r="C5" s="18"/>
      <c r="D5" s="19"/>
      <c r="E5" s="20" t="s">
        <v>9</v>
      </c>
      <c r="F5" s="21">
        <v>11</v>
      </c>
      <c r="G5" s="22">
        <v>10</v>
      </c>
      <c r="H5" s="95">
        <v>17</v>
      </c>
      <c r="I5" s="23"/>
      <c r="J5" s="23"/>
      <c r="K5" s="22"/>
      <c r="L5" s="22"/>
      <c r="M5" s="22"/>
      <c r="N5" s="22"/>
      <c r="O5" s="24"/>
      <c r="P5" s="25">
        <v>242002</v>
      </c>
      <c r="Q5" s="26">
        <v>242126</v>
      </c>
      <c r="R5" s="26">
        <v>241719</v>
      </c>
      <c r="S5" s="26"/>
      <c r="T5" s="26"/>
      <c r="U5" s="27"/>
      <c r="V5" s="28"/>
      <c r="W5" s="26"/>
      <c r="X5" s="26"/>
      <c r="Y5" s="90" t="str">
        <f>IF(O4,O4,"")</f>
        <v/>
      </c>
      <c r="Z5" s="29"/>
    </row>
    <row r="6" spans="1:26" ht="13.5" thickBot="1" x14ac:dyDescent="0.25">
      <c r="A6" s="48" t="s">
        <v>10</v>
      </c>
      <c r="B6" s="70" t="s">
        <v>11</v>
      </c>
      <c r="C6" s="71" t="s">
        <v>12</v>
      </c>
      <c r="D6" s="70" t="s">
        <v>13</v>
      </c>
      <c r="E6" s="72" t="s">
        <v>14</v>
      </c>
      <c r="F6" s="48" t="s">
        <v>15</v>
      </c>
      <c r="G6" s="73" t="s">
        <v>15</v>
      </c>
      <c r="H6" s="88" t="s">
        <v>15</v>
      </c>
      <c r="I6" s="73" t="s">
        <v>15</v>
      </c>
      <c r="J6" s="73" t="s">
        <v>15</v>
      </c>
      <c r="K6" s="73" t="s">
        <v>15</v>
      </c>
      <c r="L6" s="73" t="s">
        <v>15</v>
      </c>
      <c r="M6" s="73" t="s">
        <v>15</v>
      </c>
      <c r="N6" s="73" t="s">
        <v>15</v>
      </c>
      <c r="O6" s="70" t="s">
        <v>15</v>
      </c>
      <c r="P6" s="48" t="s">
        <v>16</v>
      </c>
      <c r="Q6" s="71" t="s">
        <v>16</v>
      </c>
      <c r="R6" s="71" t="s">
        <v>16</v>
      </c>
      <c r="S6" s="71" t="s">
        <v>16</v>
      </c>
      <c r="T6" s="71" t="s">
        <v>16</v>
      </c>
      <c r="U6" s="74" t="s">
        <v>16</v>
      </c>
      <c r="V6" s="73" t="s">
        <v>16</v>
      </c>
      <c r="W6" s="71" t="s">
        <v>16</v>
      </c>
      <c r="X6" s="71" t="s">
        <v>16</v>
      </c>
      <c r="Y6" s="70" t="s">
        <v>16</v>
      </c>
      <c r="Z6" s="75" t="s">
        <v>17</v>
      </c>
    </row>
    <row r="7" spans="1:26" x14ac:dyDescent="0.2">
      <c r="A7" s="25">
        <v>1</v>
      </c>
      <c r="B7" s="26">
        <v>1</v>
      </c>
      <c r="C7" s="69" t="s">
        <v>24</v>
      </c>
      <c r="D7" s="77" t="s">
        <v>66</v>
      </c>
      <c r="E7" s="30" t="s">
        <v>67</v>
      </c>
      <c r="F7" s="31">
        <v>1</v>
      </c>
      <c r="G7" s="32">
        <v>1</v>
      </c>
      <c r="H7" s="34"/>
      <c r="I7" s="35"/>
      <c r="J7" s="32"/>
      <c r="K7" s="32"/>
      <c r="L7" s="32"/>
      <c r="M7" s="32"/>
      <c r="N7" s="32"/>
      <c r="O7" s="32"/>
      <c r="P7" s="32">
        <f t="shared" ref="P7:P31" si="0">IF((F7&gt;0),ROUND((101+1000*(LOG10($F$5)-LOG10(F7)))*$A$2,0),0)</f>
        <v>3427</v>
      </c>
      <c r="Q7" s="32">
        <f t="shared" ref="Q7:Q31" si="1">IF((G7&gt;0),ROUND((101+1000*(LOG10($G$5)-LOG10(G7)))*$A$2,0),0)</f>
        <v>3303</v>
      </c>
      <c r="R7" s="32">
        <f t="shared" ref="R7:R31" si="2">IF((H7&gt;0),ROUND((101+1000*(LOG10($H$5)-LOG10(H7)))*$A$2,0),0)</f>
        <v>0</v>
      </c>
      <c r="S7" s="32">
        <f t="shared" ref="S7:S31" si="3">IF((I7&gt;0),ROUND((101+1000*(LOG10($I$5)-LOG10(I7)))*$A$2,0),0)</f>
        <v>0</v>
      </c>
      <c r="T7" s="32">
        <f t="shared" ref="T7:T31" si="4">IF((J7&gt;0),ROUND((101+1000*(LOG10($J$5)-LOG10(J7)))*$A$2,0),0)</f>
        <v>0</v>
      </c>
      <c r="U7" s="32">
        <f t="shared" ref="U7:U31" si="5">IF((K7&gt;0),ROUND((101+1000*(LOG10($K$5)-LOG10(K7)))*$A$2,0),0)</f>
        <v>0</v>
      </c>
      <c r="V7" s="32">
        <f t="shared" ref="V7:V31" si="6">IF((L7&gt;0),ROUND((101+1000*(LOG10($L$5)-LOG10(L7)))*$A$2,0),0)</f>
        <v>0</v>
      </c>
      <c r="W7" s="32">
        <f t="shared" ref="W7:W31" si="7">IF((M7&gt;0),ROUND((101+1000*(LOG10($M$5)-LOG10(M7)))*$A$2,0),0)</f>
        <v>0</v>
      </c>
      <c r="X7" s="32">
        <f t="shared" ref="X7:X31" si="8">IF((N7&gt;0),ROUND((101+1000*(LOG10($N$5)-LOG10(N7)))*$A$2,0),0)</f>
        <v>0</v>
      </c>
      <c r="Y7" s="33">
        <f t="shared" ref="Y7:Y31" si="9">IF((O7&gt;0),ROUND((101+1000*(LOG10($O$5)-LOG10(O7)))*$A$2,0),0)</f>
        <v>0</v>
      </c>
      <c r="Z7" s="36">
        <f t="shared" ref="Z7:Z31" si="10">SUM(LARGE(P7:Y7,1),LARGE(P7:Y7,2),LARGE(P7:Y7,3),LARGE(P7:Y7,4))</f>
        <v>6730</v>
      </c>
    </row>
    <row r="8" spans="1:26" x14ac:dyDescent="0.2">
      <c r="A8" s="37">
        <v>2</v>
      </c>
      <c r="B8" s="47">
        <v>2</v>
      </c>
      <c r="C8" s="38" t="s">
        <v>24</v>
      </c>
      <c r="D8" s="46" t="s">
        <v>76</v>
      </c>
      <c r="E8" s="39" t="s">
        <v>77</v>
      </c>
      <c r="F8" s="40">
        <v>3</v>
      </c>
      <c r="G8" s="41"/>
      <c r="H8" s="43">
        <v>1</v>
      </c>
      <c r="I8" s="44"/>
      <c r="J8" s="41"/>
      <c r="K8" s="41"/>
      <c r="L8" s="41"/>
      <c r="M8" s="41"/>
      <c r="N8" s="41"/>
      <c r="O8" s="41"/>
      <c r="P8" s="41">
        <f t="shared" si="0"/>
        <v>1996</v>
      </c>
      <c r="Q8" s="41">
        <f t="shared" si="1"/>
        <v>0</v>
      </c>
      <c r="R8" s="41">
        <f t="shared" si="2"/>
        <v>3994</v>
      </c>
      <c r="S8" s="41">
        <f t="shared" si="3"/>
        <v>0</v>
      </c>
      <c r="T8" s="41">
        <f t="shared" si="4"/>
        <v>0</v>
      </c>
      <c r="U8" s="41">
        <f t="shared" si="5"/>
        <v>0</v>
      </c>
      <c r="V8" s="41">
        <f t="shared" si="6"/>
        <v>0</v>
      </c>
      <c r="W8" s="41">
        <f t="shared" si="7"/>
        <v>0</v>
      </c>
      <c r="X8" s="41">
        <f t="shared" si="8"/>
        <v>0</v>
      </c>
      <c r="Y8" s="42">
        <f t="shared" si="9"/>
        <v>0</v>
      </c>
      <c r="Z8" s="92">
        <f t="shared" si="10"/>
        <v>5990</v>
      </c>
    </row>
    <row r="9" spans="1:26" x14ac:dyDescent="0.2">
      <c r="A9" s="37">
        <v>3</v>
      </c>
      <c r="B9" s="47">
        <v>1</v>
      </c>
      <c r="C9" s="38" t="s">
        <v>29</v>
      </c>
      <c r="D9" s="46" t="s">
        <v>73</v>
      </c>
      <c r="E9" s="39" t="s">
        <v>63</v>
      </c>
      <c r="F9" s="40">
        <v>2</v>
      </c>
      <c r="G9" s="41">
        <v>2</v>
      </c>
      <c r="H9" s="43"/>
      <c r="I9" s="44"/>
      <c r="J9" s="41"/>
      <c r="K9" s="41"/>
      <c r="L9" s="41"/>
      <c r="M9" s="41"/>
      <c r="N9" s="41"/>
      <c r="O9" s="41"/>
      <c r="P9" s="41">
        <f t="shared" si="0"/>
        <v>2524</v>
      </c>
      <c r="Q9" s="41">
        <f t="shared" si="1"/>
        <v>2400</v>
      </c>
      <c r="R9" s="41">
        <f t="shared" si="2"/>
        <v>0</v>
      </c>
      <c r="S9" s="41">
        <f t="shared" si="3"/>
        <v>0</v>
      </c>
      <c r="T9" s="41">
        <f t="shared" si="4"/>
        <v>0</v>
      </c>
      <c r="U9" s="41">
        <f t="shared" si="5"/>
        <v>0</v>
      </c>
      <c r="V9" s="41">
        <f t="shared" si="6"/>
        <v>0</v>
      </c>
      <c r="W9" s="41">
        <f t="shared" si="7"/>
        <v>0</v>
      </c>
      <c r="X9" s="41">
        <f t="shared" si="8"/>
        <v>0</v>
      </c>
      <c r="Y9" s="42">
        <f t="shared" si="9"/>
        <v>0</v>
      </c>
      <c r="Z9" s="92">
        <f t="shared" si="10"/>
        <v>4924</v>
      </c>
    </row>
    <row r="10" spans="1:26" x14ac:dyDescent="0.2">
      <c r="A10" s="37">
        <v>4</v>
      </c>
      <c r="B10" s="47">
        <v>1</v>
      </c>
      <c r="C10" s="38" t="s">
        <v>25</v>
      </c>
      <c r="D10" s="46" t="s">
        <v>61</v>
      </c>
      <c r="E10" s="39" t="s">
        <v>62</v>
      </c>
      <c r="F10" s="40">
        <v>4</v>
      </c>
      <c r="G10" s="41"/>
      <c r="H10" s="43">
        <v>3</v>
      </c>
      <c r="I10" s="44"/>
      <c r="J10" s="41"/>
      <c r="K10" s="41"/>
      <c r="L10" s="41"/>
      <c r="M10" s="41"/>
      <c r="N10" s="41"/>
      <c r="O10" s="41"/>
      <c r="P10" s="41">
        <f t="shared" si="0"/>
        <v>1621</v>
      </c>
      <c r="Q10" s="41">
        <f t="shared" si="1"/>
        <v>0</v>
      </c>
      <c r="R10" s="41">
        <f t="shared" si="2"/>
        <v>2563</v>
      </c>
      <c r="S10" s="41">
        <f t="shared" si="3"/>
        <v>0</v>
      </c>
      <c r="T10" s="41">
        <f t="shared" si="4"/>
        <v>0</v>
      </c>
      <c r="U10" s="41">
        <f t="shared" si="5"/>
        <v>0</v>
      </c>
      <c r="V10" s="41">
        <f t="shared" si="6"/>
        <v>0</v>
      </c>
      <c r="W10" s="41">
        <f t="shared" si="7"/>
        <v>0</v>
      </c>
      <c r="X10" s="41">
        <f t="shared" si="8"/>
        <v>0</v>
      </c>
      <c r="Y10" s="42">
        <f t="shared" si="9"/>
        <v>0</v>
      </c>
      <c r="Z10" s="92">
        <f t="shared" si="10"/>
        <v>4184</v>
      </c>
    </row>
    <row r="11" spans="1:26" x14ac:dyDescent="0.2">
      <c r="A11" s="37">
        <v>5</v>
      </c>
      <c r="B11" s="47">
        <v>1</v>
      </c>
      <c r="C11" s="38" t="s">
        <v>27</v>
      </c>
      <c r="D11" s="46" t="s">
        <v>96</v>
      </c>
      <c r="E11" s="39" t="s">
        <v>97</v>
      </c>
      <c r="F11" s="40">
        <v>8</v>
      </c>
      <c r="G11" s="41">
        <v>6</v>
      </c>
      <c r="H11" s="43">
        <v>6</v>
      </c>
      <c r="I11" s="44"/>
      <c r="J11" s="41"/>
      <c r="K11" s="41"/>
      <c r="L11" s="41"/>
      <c r="M11" s="41"/>
      <c r="N11" s="41"/>
      <c r="O11" s="41"/>
      <c r="P11" s="41">
        <f t="shared" si="0"/>
        <v>718</v>
      </c>
      <c r="Q11" s="41">
        <f t="shared" si="1"/>
        <v>969</v>
      </c>
      <c r="R11" s="41">
        <f t="shared" si="2"/>
        <v>1660</v>
      </c>
      <c r="S11" s="41">
        <f t="shared" si="3"/>
        <v>0</v>
      </c>
      <c r="T11" s="41">
        <f t="shared" si="4"/>
        <v>0</v>
      </c>
      <c r="U11" s="41">
        <f t="shared" si="5"/>
        <v>0</v>
      </c>
      <c r="V11" s="41">
        <f t="shared" si="6"/>
        <v>0</v>
      </c>
      <c r="W11" s="41">
        <f t="shared" si="7"/>
        <v>0</v>
      </c>
      <c r="X11" s="41">
        <f t="shared" si="8"/>
        <v>0</v>
      </c>
      <c r="Y11" s="42">
        <f t="shared" si="9"/>
        <v>0</v>
      </c>
      <c r="Z11" s="92">
        <f t="shared" si="10"/>
        <v>3347</v>
      </c>
    </row>
    <row r="12" spans="1:26" x14ac:dyDescent="0.2">
      <c r="A12" s="37">
        <v>6</v>
      </c>
      <c r="B12" s="47">
        <v>2</v>
      </c>
      <c r="C12" s="38" t="s">
        <v>25</v>
      </c>
      <c r="D12" s="46" t="s">
        <v>106</v>
      </c>
      <c r="E12" s="39" t="s">
        <v>107</v>
      </c>
      <c r="F12" s="40"/>
      <c r="G12" s="41"/>
      <c r="H12" s="43">
        <v>2</v>
      </c>
      <c r="I12" s="44"/>
      <c r="J12" s="41"/>
      <c r="K12" s="41"/>
      <c r="L12" s="41"/>
      <c r="M12" s="41"/>
      <c r="N12" s="41"/>
      <c r="O12" s="41"/>
      <c r="P12" s="41">
        <f t="shared" si="0"/>
        <v>0</v>
      </c>
      <c r="Q12" s="41">
        <f t="shared" si="1"/>
        <v>0</v>
      </c>
      <c r="R12" s="41">
        <f t="shared" si="2"/>
        <v>3091</v>
      </c>
      <c r="S12" s="41">
        <f t="shared" si="3"/>
        <v>0</v>
      </c>
      <c r="T12" s="41">
        <f t="shared" si="4"/>
        <v>0</v>
      </c>
      <c r="U12" s="41">
        <f t="shared" si="5"/>
        <v>0</v>
      </c>
      <c r="V12" s="41">
        <f t="shared" si="6"/>
        <v>0</v>
      </c>
      <c r="W12" s="41">
        <f t="shared" si="7"/>
        <v>0</v>
      </c>
      <c r="X12" s="41">
        <f t="shared" si="8"/>
        <v>0</v>
      </c>
      <c r="Y12" s="42">
        <f t="shared" si="9"/>
        <v>0</v>
      </c>
      <c r="Z12" s="92">
        <f t="shared" si="10"/>
        <v>3091</v>
      </c>
    </row>
    <row r="13" spans="1:26" x14ac:dyDescent="0.2">
      <c r="A13" s="37">
        <v>7</v>
      </c>
      <c r="B13" s="47">
        <v>3</v>
      </c>
      <c r="C13" s="38" t="s">
        <v>24</v>
      </c>
      <c r="D13" s="46" t="s">
        <v>85</v>
      </c>
      <c r="E13" s="39" t="s">
        <v>86</v>
      </c>
      <c r="F13" s="40">
        <v>7</v>
      </c>
      <c r="G13" s="41"/>
      <c r="H13" s="43">
        <v>4</v>
      </c>
      <c r="I13" s="44"/>
      <c r="J13" s="41"/>
      <c r="K13" s="41"/>
      <c r="L13" s="41"/>
      <c r="M13" s="41"/>
      <c r="N13" s="41"/>
      <c r="O13" s="41"/>
      <c r="P13" s="41">
        <f t="shared" si="0"/>
        <v>892</v>
      </c>
      <c r="Q13" s="41">
        <f t="shared" si="1"/>
        <v>0</v>
      </c>
      <c r="R13" s="41">
        <f t="shared" si="2"/>
        <v>2188</v>
      </c>
      <c r="S13" s="41">
        <f t="shared" si="3"/>
        <v>0</v>
      </c>
      <c r="T13" s="41">
        <f t="shared" si="4"/>
        <v>0</v>
      </c>
      <c r="U13" s="41">
        <f t="shared" si="5"/>
        <v>0</v>
      </c>
      <c r="V13" s="41">
        <f t="shared" si="6"/>
        <v>0</v>
      </c>
      <c r="W13" s="41">
        <f t="shared" si="7"/>
        <v>0</v>
      </c>
      <c r="X13" s="41">
        <f t="shared" si="8"/>
        <v>0</v>
      </c>
      <c r="Y13" s="42">
        <f t="shared" si="9"/>
        <v>0</v>
      </c>
      <c r="Z13" s="92">
        <f t="shared" si="10"/>
        <v>3080</v>
      </c>
    </row>
    <row r="14" spans="1:26" x14ac:dyDescent="0.2">
      <c r="A14" s="37">
        <v>8</v>
      </c>
      <c r="B14" s="47">
        <v>2</v>
      </c>
      <c r="C14" s="38" t="s">
        <v>29</v>
      </c>
      <c r="D14" s="46" t="s">
        <v>92</v>
      </c>
      <c r="E14" s="39" t="s">
        <v>93</v>
      </c>
      <c r="F14" s="40">
        <v>6</v>
      </c>
      <c r="G14" s="41">
        <v>4</v>
      </c>
      <c r="H14" s="43"/>
      <c r="I14" s="44"/>
      <c r="J14" s="41"/>
      <c r="K14" s="41"/>
      <c r="L14" s="41"/>
      <c r="M14" s="41"/>
      <c r="N14" s="41"/>
      <c r="O14" s="41"/>
      <c r="P14" s="41">
        <f t="shared" si="0"/>
        <v>1093</v>
      </c>
      <c r="Q14" s="41">
        <f t="shared" si="1"/>
        <v>1497</v>
      </c>
      <c r="R14" s="41">
        <f t="shared" si="2"/>
        <v>0</v>
      </c>
      <c r="S14" s="41">
        <f t="shared" si="3"/>
        <v>0</v>
      </c>
      <c r="T14" s="41">
        <f t="shared" si="4"/>
        <v>0</v>
      </c>
      <c r="U14" s="41">
        <f t="shared" si="5"/>
        <v>0</v>
      </c>
      <c r="V14" s="41">
        <f t="shared" si="6"/>
        <v>0</v>
      </c>
      <c r="W14" s="41">
        <f t="shared" si="7"/>
        <v>0</v>
      </c>
      <c r="X14" s="41">
        <f t="shared" si="8"/>
        <v>0</v>
      </c>
      <c r="Y14" s="42">
        <f t="shared" si="9"/>
        <v>0</v>
      </c>
      <c r="Z14" s="92">
        <f t="shared" si="10"/>
        <v>2590</v>
      </c>
    </row>
    <row r="15" spans="1:26" x14ac:dyDescent="0.2">
      <c r="A15" s="37">
        <v>9</v>
      </c>
      <c r="B15" s="47">
        <v>3</v>
      </c>
      <c r="C15" s="38" t="s">
        <v>29</v>
      </c>
      <c r="D15" s="46" t="s">
        <v>228</v>
      </c>
      <c r="E15" s="39" t="s">
        <v>229</v>
      </c>
      <c r="F15" s="40"/>
      <c r="G15" s="41"/>
      <c r="H15" s="43">
        <v>5</v>
      </c>
      <c r="I15" s="44"/>
      <c r="J15" s="41"/>
      <c r="K15" s="41"/>
      <c r="L15" s="41"/>
      <c r="M15" s="41"/>
      <c r="N15" s="41"/>
      <c r="O15" s="41"/>
      <c r="P15" s="41">
        <f t="shared" si="0"/>
        <v>0</v>
      </c>
      <c r="Q15" s="41">
        <f t="shared" si="1"/>
        <v>0</v>
      </c>
      <c r="R15" s="41">
        <f t="shared" si="2"/>
        <v>1897</v>
      </c>
      <c r="S15" s="41">
        <f t="shared" si="3"/>
        <v>0</v>
      </c>
      <c r="T15" s="41">
        <f t="shared" si="4"/>
        <v>0</v>
      </c>
      <c r="U15" s="41">
        <f t="shared" si="5"/>
        <v>0</v>
      </c>
      <c r="V15" s="41">
        <f t="shared" si="6"/>
        <v>0</v>
      </c>
      <c r="W15" s="41">
        <f t="shared" si="7"/>
        <v>0</v>
      </c>
      <c r="X15" s="41">
        <f t="shared" si="8"/>
        <v>0</v>
      </c>
      <c r="Y15" s="42">
        <f t="shared" si="9"/>
        <v>0</v>
      </c>
      <c r="Z15" s="92">
        <f t="shared" si="10"/>
        <v>1897</v>
      </c>
    </row>
    <row r="16" spans="1:26" x14ac:dyDescent="0.2">
      <c r="A16" s="37">
        <v>10</v>
      </c>
      <c r="B16" s="47">
        <v>4</v>
      </c>
      <c r="C16" s="38" t="s">
        <v>29</v>
      </c>
      <c r="D16" s="46" t="s">
        <v>81</v>
      </c>
      <c r="E16" s="39" t="s">
        <v>82</v>
      </c>
      <c r="F16" s="40"/>
      <c r="G16" s="41">
        <v>3</v>
      </c>
      <c r="H16" s="43"/>
      <c r="I16" s="44"/>
      <c r="J16" s="41"/>
      <c r="K16" s="41"/>
      <c r="L16" s="41"/>
      <c r="M16" s="41"/>
      <c r="N16" s="41"/>
      <c r="O16" s="41"/>
      <c r="P16" s="41">
        <f t="shared" si="0"/>
        <v>0</v>
      </c>
      <c r="Q16" s="41">
        <f t="shared" si="1"/>
        <v>1872</v>
      </c>
      <c r="R16" s="41">
        <f t="shared" si="2"/>
        <v>0</v>
      </c>
      <c r="S16" s="41">
        <f t="shared" si="3"/>
        <v>0</v>
      </c>
      <c r="T16" s="41">
        <f t="shared" si="4"/>
        <v>0</v>
      </c>
      <c r="U16" s="41">
        <f t="shared" si="5"/>
        <v>0</v>
      </c>
      <c r="V16" s="41">
        <f t="shared" si="6"/>
        <v>0</v>
      </c>
      <c r="W16" s="41">
        <f t="shared" si="7"/>
        <v>0</v>
      </c>
      <c r="X16" s="41">
        <f t="shared" si="8"/>
        <v>0</v>
      </c>
      <c r="Y16" s="42">
        <f t="shared" si="9"/>
        <v>0</v>
      </c>
      <c r="Z16" s="92">
        <f t="shared" si="10"/>
        <v>1872</v>
      </c>
    </row>
    <row r="17" spans="1:26" x14ac:dyDescent="0.2">
      <c r="A17" s="37">
        <v>11</v>
      </c>
      <c r="B17" s="47">
        <v>3</v>
      </c>
      <c r="C17" s="38" t="s">
        <v>25</v>
      </c>
      <c r="D17" s="46" t="s">
        <v>109</v>
      </c>
      <c r="E17" s="39" t="s">
        <v>110</v>
      </c>
      <c r="F17" s="40">
        <v>5</v>
      </c>
      <c r="G17" s="41"/>
      <c r="H17" s="43">
        <v>17</v>
      </c>
      <c r="I17" s="44"/>
      <c r="J17" s="41"/>
      <c r="K17" s="41"/>
      <c r="L17" s="41"/>
      <c r="M17" s="41"/>
      <c r="N17" s="41"/>
      <c r="O17" s="41"/>
      <c r="P17" s="41">
        <f t="shared" si="0"/>
        <v>1330</v>
      </c>
      <c r="Q17" s="41">
        <f t="shared" si="1"/>
        <v>0</v>
      </c>
      <c r="R17" s="41">
        <f t="shared" si="2"/>
        <v>303</v>
      </c>
      <c r="S17" s="41">
        <f t="shared" si="3"/>
        <v>0</v>
      </c>
      <c r="T17" s="41">
        <f t="shared" si="4"/>
        <v>0</v>
      </c>
      <c r="U17" s="41">
        <f t="shared" si="5"/>
        <v>0</v>
      </c>
      <c r="V17" s="41">
        <f t="shared" si="6"/>
        <v>0</v>
      </c>
      <c r="W17" s="41">
        <f t="shared" si="7"/>
        <v>0</v>
      </c>
      <c r="X17" s="41">
        <f t="shared" si="8"/>
        <v>0</v>
      </c>
      <c r="Y17" s="42">
        <f t="shared" si="9"/>
        <v>0</v>
      </c>
      <c r="Z17" s="92">
        <f t="shared" si="10"/>
        <v>1633</v>
      </c>
    </row>
    <row r="18" spans="1:26" x14ac:dyDescent="0.2">
      <c r="A18" s="37">
        <v>12</v>
      </c>
      <c r="B18" s="47">
        <v>4</v>
      </c>
      <c r="C18" s="38" t="s">
        <v>25</v>
      </c>
      <c r="D18" s="46" t="s">
        <v>72</v>
      </c>
      <c r="E18" s="39" t="s">
        <v>68</v>
      </c>
      <c r="F18" s="40"/>
      <c r="G18" s="41">
        <v>8</v>
      </c>
      <c r="H18" s="43">
        <v>10</v>
      </c>
      <c r="I18" s="44"/>
      <c r="J18" s="41"/>
      <c r="K18" s="41"/>
      <c r="L18" s="41"/>
      <c r="M18" s="41"/>
      <c r="N18" s="41"/>
      <c r="O18" s="41"/>
      <c r="P18" s="41">
        <f t="shared" si="0"/>
        <v>0</v>
      </c>
      <c r="Q18" s="41">
        <f t="shared" si="1"/>
        <v>594</v>
      </c>
      <c r="R18" s="41">
        <f t="shared" si="2"/>
        <v>994</v>
      </c>
      <c r="S18" s="41">
        <f t="shared" si="3"/>
        <v>0</v>
      </c>
      <c r="T18" s="41">
        <f t="shared" si="4"/>
        <v>0</v>
      </c>
      <c r="U18" s="41">
        <f t="shared" si="5"/>
        <v>0</v>
      </c>
      <c r="V18" s="41">
        <f t="shared" si="6"/>
        <v>0</v>
      </c>
      <c r="W18" s="41">
        <f t="shared" si="7"/>
        <v>0</v>
      </c>
      <c r="X18" s="41">
        <f t="shared" si="8"/>
        <v>0</v>
      </c>
      <c r="Y18" s="42">
        <f t="shared" si="9"/>
        <v>0</v>
      </c>
      <c r="Z18" s="92">
        <f t="shared" si="10"/>
        <v>1588</v>
      </c>
    </row>
    <row r="19" spans="1:26" x14ac:dyDescent="0.2">
      <c r="A19" s="37">
        <v>13</v>
      </c>
      <c r="B19" s="47">
        <v>2</v>
      </c>
      <c r="C19" s="38" t="s">
        <v>27</v>
      </c>
      <c r="D19" s="46" t="s">
        <v>129</v>
      </c>
      <c r="E19" s="39" t="s">
        <v>130</v>
      </c>
      <c r="F19" s="40">
        <v>11</v>
      </c>
      <c r="G19" s="41">
        <v>9</v>
      </c>
      <c r="H19" s="43">
        <v>12</v>
      </c>
      <c r="I19" s="44"/>
      <c r="J19" s="41"/>
      <c r="K19" s="41"/>
      <c r="L19" s="41"/>
      <c r="M19" s="41"/>
      <c r="N19" s="41"/>
      <c r="O19" s="41"/>
      <c r="P19" s="41">
        <f t="shared" si="0"/>
        <v>303</v>
      </c>
      <c r="Q19" s="41">
        <f t="shared" si="1"/>
        <v>440</v>
      </c>
      <c r="R19" s="41">
        <f t="shared" si="2"/>
        <v>757</v>
      </c>
      <c r="S19" s="41">
        <f t="shared" si="3"/>
        <v>0</v>
      </c>
      <c r="T19" s="41">
        <f t="shared" si="4"/>
        <v>0</v>
      </c>
      <c r="U19" s="41">
        <f t="shared" si="5"/>
        <v>0</v>
      </c>
      <c r="V19" s="41">
        <f t="shared" si="6"/>
        <v>0</v>
      </c>
      <c r="W19" s="41">
        <f t="shared" si="7"/>
        <v>0</v>
      </c>
      <c r="X19" s="41">
        <f t="shared" si="8"/>
        <v>0</v>
      </c>
      <c r="Y19" s="42">
        <f t="shared" si="9"/>
        <v>0</v>
      </c>
      <c r="Z19" s="92">
        <f t="shared" si="10"/>
        <v>1500</v>
      </c>
    </row>
    <row r="20" spans="1:26" x14ac:dyDescent="0.2">
      <c r="A20" s="37">
        <v>14</v>
      </c>
      <c r="B20" s="47">
        <v>4</v>
      </c>
      <c r="C20" s="38" t="s">
        <v>24</v>
      </c>
      <c r="D20" s="46" t="s">
        <v>113</v>
      </c>
      <c r="E20" s="39" t="s">
        <v>114</v>
      </c>
      <c r="F20" s="40"/>
      <c r="G20" s="41"/>
      <c r="H20" s="43">
        <v>7</v>
      </c>
      <c r="I20" s="44"/>
      <c r="J20" s="41"/>
      <c r="K20" s="41"/>
      <c r="L20" s="41"/>
      <c r="M20" s="41"/>
      <c r="N20" s="41"/>
      <c r="O20" s="41"/>
      <c r="P20" s="41">
        <f t="shared" si="0"/>
        <v>0</v>
      </c>
      <c r="Q20" s="41">
        <f t="shared" si="1"/>
        <v>0</v>
      </c>
      <c r="R20" s="41">
        <f t="shared" si="2"/>
        <v>1459</v>
      </c>
      <c r="S20" s="41">
        <f t="shared" si="3"/>
        <v>0</v>
      </c>
      <c r="T20" s="41">
        <f t="shared" si="4"/>
        <v>0</v>
      </c>
      <c r="U20" s="41">
        <f t="shared" si="5"/>
        <v>0</v>
      </c>
      <c r="V20" s="41">
        <f t="shared" si="6"/>
        <v>0</v>
      </c>
      <c r="W20" s="41">
        <f t="shared" si="7"/>
        <v>0</v>
      </c>
      <c r="X20" s="41">
        <f t="shared" si="8"/>
        <v>0</v>
      </c>
      <c r="Y20" s="42">
        <f t="shared" si="9"/>
        <v>0</v>
      </c>
      <c r="Z20" s="92">
        <f t="shared" si="10"/>
        <v>1459</v>
      </c>
    </row>
    <row r="21" spans="1:26" x14ac:dyDescent="0.2">
      <c r="A21" s="37">
        <v>15</v>
      </c>
      <c r="B21" s="47">
        <v>1</v>
      </c>
      <c r="C21" s="38" t="s">
        <v>28</v>
      </c>
      <c r="D21" s="46" t="s">
        <v>290</v>
      </c>
      <c r="E21" s="39" t="s">
        <v>291</v>
      </c>
      <c r="F21" s="40"/>
      <c r="G21" s="41"/>
      <c r="H21" s="43">
        <v>8</v>
      </c>
      <c r="I21" s="44"/>
      <c r="J21" s="41"/>
      <c r="K21" s="41"/>
      <c r="L21" s="41"/>
      <c r="M21" s="41"/>
      <c r="N21" s="41"/>
      <c r="O21" s="41"/>
      <c r="P21" s="41">
        <f t="shared" si="0"/>
        <v>0</v>
      </c>
      <c r="Q21" s="41">
        <f t="shared" si="1"/>
        <v>0</v>
      </c>
      <c r="R21" s="41">
        <f t="shared" si="2"/>
        <v>1285</v>
      </c>
      <c r="S21" s="41">
        <f t="shared" si="3"/>
        <v>0</v>
      </c>
      <c r="T21" s="41">
        <f t="shared" si="4"/>
        <v>0</v>
      </c>
      <c r="U21" s="41">
        <f t="shared" si="5"/>
        <v>0</v>
      </c>
      <c r="V21" s="41">
        <f t="shared" si="6"/>
        <v>0</v>
      </c>
      <c r="W21" s="41">
        <f t="shared" si="7"/>
        <v>0</v>
      </c>
      <c r="X21" s="41">
        <f t="shared" si="8"/>
        <v>0</v>
      </c>
      <c r="Y21" s="42">
        <f t="shared" si="9"/>
        <v>0</v>
      </c>
      <c r="Z21" s="92">
        <f t="shared" si="10"/>
        <v>1285</v>
      </c>
    </row>
    <row r="22" spans="1:26" x14ac:dyDescent="0.2">
      <c r="A22" s="37">
        <v>16</v>
      </c>
      <c r="B22" s="47">
        <v>1</v>
      </c>
      <c r="C22" s="38" t="s">
        <v>26</v>
      </c>
      <c r="D22" s="46" t="s">
        <v>144</v>
      </c>
      <c r="E22" s="39" t="s">
        <v>145</v>
      </c>
      <c r="F22" s="40"/>
      <c r="G22" s="41">
        <v>5</v>
      </c>
      <c r="H22" s="43"/>
      <c r="I22" s="44"/>
      <c r="J22" s="41"/>
      <c r="K22" s="41"/>
      <c r="L22" s="41"/>
      <c r="M22" s="41"/>
      <c r="N22" s="41"/>
      <c r="O22" s="41"/>
      <c r="P22" s="41">
        <f t="shared" si="0"/>
        <v>0</v>
      </c>
      <c r="Q22" s="41">
        <f t="shared" si="1"/>
        <v>1206</v>
      </c>
      <c r="R22" s="41">
        <f t="shared" si="2"/>
        <v>0</v>
      </c>
      <c r="S22" s="41">
        <f t="shared" si="3"/>
        <v>0</v>
      </c>
      <c r="T22" s="41">
        <f t="shared" si="4"/>
        <v>0</v>
      </c>
      <c r="U22" s="41">
        <f t="shared" si="5"/>
        <v>0</v>
      </c>
      <c r="V22" s="41">
        <f t="shared" si="6"/>
        <v>0</v>
      </c>
      <c r="W22" s="41">
        <f t="shared" si="7"/>
        <v>0</v>
      </c>
      <c r="X22" s="41">
        <f t="shared" si="8"/>
        <v>0</v>
      </c>
      <c r="Y22" s="42">
        <f t="shared" si="9"/>
        <v>0</v>
      </c>
      <c r="Z22" s="92">
        <f t="shared" si="10"/>
        <v>1206</v>
      </c>
    </row>
    <row r="23" spans="1:26" x14ac:dyDescent="0.2">
      <c r="A23" s="37">
        <v>17</v>
      </c>
      <c r="B23" s="47">
        <v>2</v>
      </c>
      <c r="C23" s="38" t="s">
        <v>28</v>
      </c>
      <c r="D23" s="46" t="s">
        <v>122</v>
      </c>
      <c r="E23" s="39" t="s">
        <v>123</v>
      </c>
      <c r="F23" s="40">
        <v>10</v>
      </c>
      <c r="G23" s="41">
        <v>7</v>
      </c>
      <c r="H23" s="43"/>
      <c r="I23" s="44"/>
      <c r="J23" s="41"/>
      <c r="K23" s="41"/>
      <c r="L23" s="41"/>
      <c r="M23" s="41"/>
      <c r="N23" s="41"/>
      <c r="O23" s="41"/>
      <c r="P23" s="41">
        <f t="shared" si="0"/>
        <v>427</v>
      </c>
      <c r="Q23" s="41">
        <f t="shared" si="1"/>
        <v>768</v>
      </c>
      <c r="R23" s="41">
        <f t="shared" si="2"/>
        <v>0</v>
      </c>
      <c r="S23" s="41">
        <f t="shared" si="3"/>
        <v>0</v>
      </c>
      <c r="T23" s="41">
        <f t="shared" si="4"/>
        <v>0</v>
      </c>
      <c r="U23" s="41">
        <f t="shared" si="5"/>
        <v>0</v>
      </c>
      <c r="V23" s="41">
        <f t="shared" si="6"/>
        <v>0</v>
      </c>
      <c r="W23" s="41">
        <f t="shared" si="7"/>
        <v>0</v>
      </c>
      <c r="X23" s="41">
        <f t="shared" si="8"/>
        <v>0</v>
      </c>
      <c r="Y23" s="42">
        <f t="shared" si="9"/>
        <v>0</v>
      </c>
      <c r="Z23" s="92">
        <f t="shared" si="10"/>
        <v>1195</v>
      </c>
    </row>
    <row r="24" spans="1:26" x14ac:dyDescent="0.2">
      <c r="A24" s="37">
        <v>18</v>
      </c>
      <c r="B24" s="47">
        <v>5</v>
      </c>
      <c r="C24" s="38" t="s">
        <v>25</v>
      </c>
      <c r="D24" s="46" t="s">
        <v>247</v>
      </c>
      <c r="E24" s="39" t="s">
        <v>248</v>
      </c>
      <c r="F24" s="40"/>
      <c r="G24" s="41"/>
      <c r="H24" s="43">
        <v>9</v>
      </c>
      <c r="I24" s="44"/>
      <c r="J24" s="41"/>
      <c r="K24" s="41"/>
      <c r="L24" s="41"/>
      <c r="M24" s="41"/>
      <c r="N24" s="41"/>
      <c r="O24" s="41"/>
      <c r="P24" s="41">
        <f t="shared" si="0"/>
        <v>0</v>
      </c>
      <c r="Q24" s="41">
        <f t="shared" si="1"/>
        <v>0</v>
      </c>
      <c r="R24" s="41">
        <f t="shared" si="2"/>
        <v>1132</v>
      </c>
      <c r="S24" s="41">
        <f t="shared" si="3"/>
        <v>0</v>
      </c>
      <c r="T24" s="41">
        <f t="shared" si="4"/>
        <v>0</v>
      </c>
      <c r="U24" s="41">
        <f t="shared" si="5"/>
        <v>0</v>
      </c>
      <c r="V24" s="41">
        <f t="shared" si="6"/>
        <v>0</v>
      </c>
      <c r="W24" s="41">
        <f t="shared" si="7"/>
        <v>0</v>
      </c>
      <c r="X24" s="41">
        <f t="shared" si="8"/>
        <v>0</v>
      </c>
      <c r="Y24" s="42">
        <f t="shared" si="9"/>
        <v>0</v>
      </c>
      <c r="Z24" s="92">
        <f t="shared" si="10"/>
        <v>1132</v>
      </c>
    </row>
    <row r="25" spans="1:26" x14ac:dyDescent="0.2">
      <c r="A25" s="37">
        <v>19</v>
      </c>
      <c r="B25" s="47">
        <v>1</v>
      </c>
      <c r="C25" s="38" t="s">
        <v>30</v>
      </c>
      <c r="D25" s="46" t="s">
        <v>272</v>
      </c>
      <c r="E25" s="39" t="s">
        <v>273</v>
      </c>
      <c r="F25" s="40"/>
      <c r="G25" s="41"/>
      <c r="H25" s="43">
        <v>11</v>
      </c>
      <c r="I25" s="44"/>
      <c r="J25" s="41"/>
      <c r="K25" s="41"/>
      <c r="L25" s="41"/>
      <c r="M25" s="41"/>
      <c r="N25" s="41"/>
      <c r="O25" s="41"/>
      <c r="P25" s="41">
        <f t="shared" si="0"/>
        <v>0</v>
      </c>
      <c r="Q25" s="41">
        <f t="shared" si="1"/>
        <v>0</v>
      </c>
      <c r="R25" s="41">
        <f t="shared" si="2"/>
        <v>870</v>
      </c>
      <c r="S25" s="41">
        <f t="shared" si="3"/>
        <v>0</v>
      </c>
      <c r="T25" s="41">
        <f t="shared" si="4"/>
        <v>0</v>
      </c>
      <c r="U25" s="41">
        <f t="shared" si="5"/>
        <v>0</v>
      </c>
      <c r="V25" s="41">
        <f t="shared" si="6"/>
        <v>0</v>
      </c>
      <c r="W25" s="41">
        <f t="shared" si="7"/>
        <v>0</v>
      </c>
      <c r="X25" s="41">
        <f t="shared" si="8"/>
        <v>0</v>
      </c>
      <c r="Y25" s="42">
        <f t="shared" si="9"/>
        <v>0</v>
      </c>
      <c r="Z25" s="92">
        <f t="shared" si="10"/>
        <v>870</v>
      </c>
    </row>
    <row r="26" spans="1:26" x14ac:dyDescent="0.2">
      <c r="A26" s="37">
        <v>20</v>
      </c>
      <c r="B26" s="47">
        <v>3</v>
      </c>
      <c r="C26" s="38" t="s">
        <v>27</v>
      </c>
      <c r="D26" s="46" t="s">
        <v>197</v>
      </c>
      <c r="E26" s="39" t="s">
        <v>198</v>
      </c>
      <c r="F26" s="40"/>
      <c r="G26" s="41"/>
      <c r="H26" s="43">
        <v>13</v>
      </c>
      <c r="I26" s="44"/>
      <c r="J26" s="41"/>
      <c r="K26" s="41"/>
      <c r="L26" s="41"/>
      <c r="M26" s="41"/>
      <c r="N26" s="41"/>
      <c r="O26" s="41"/>
      <c r="P26" s="41">
        <f t="shared" si="0"/>
        <v>0</v>
      </c>
      <c r="Q26" s="41">
        <f t="shared" si="1"/>
        <v>0</v>
      </c>
      <c r="R26" s="41">
        <f t="shared" si="2"/>
        <v>653</v>
      </c>
      <c r="S26" s="41">
        <f t="shared" si="3"/>
        <v>0</v>
      </c>
      <c r="T26" s="41">
        <f t="shared" si="4"/>
        <v>0</v>
      </c>
      <c r="U26" s="41">
        <f t="shared" si="5"/>
        <v>0</v>
      </c>
      <c r="V26" s="41">
        <f t="shared" si="6"/>
        <v>0</v>
      </c>
      <c r="W26" s="41">
        <f t="shared" si="7"/>
        <v>0</v>
      </c>
      <c r="X26" s="41">
        <f t="shared" si="8"/>
        <v>0</v>
      </c>
      <c r="Y26" s="42">
        <f t="shared" si="9"/>
        <v>0</v>
      </c>
      <c r="Z26" s="92">
        <f t="shared" si="10"/>
        <v>653</v>
      </c>
    </row>
    <row r="27" spans="1:26" x14ac:dyDescent="0.2">
      <c r="A27" s="37">
        <v>21</v>
      </c>
      <c r="B27" s="47">
        <v>2</v>
      </c>
      <c r="C27" s="38" t="s">
        <v>30</v>
      </c>
      <c r="D27" s="46" t="s">
        <v>163</v>
      </c>
      <c r="E27" s="39" t="s">
        <v>164</v>
      </c>
      <c r="F27" s="40">
        <v>9</v>
      </c>
      <c r="G27" s="41"/>
      <c r="H27" s="43"/>
      <c r="I27" s="44"/>
      <c r="J27" s="41"/>
      <c r="K27" s="41"/>
      <c r="L27" s="41"/>
      <c r="M27" s="41"/>
      <c r="N27" s="41"/>
      <c r="O27" s="41"/>
      <c r="P27" s="41">
        <f t="shared" si="0"/>
        <v>564</v>
      </c>
      <c r="Q27" s="41">
        <f t="shared" si="1"/>
        <v>0</v>
      </c>
      <c r="R27" s="41">
        <f t="shared" si="2"/>
        <v>0</v>
      </c>
      <c r="S27" s="41">
        <f t="shared" si="3"/>
        <v>0</v>
      </c>
      <c r="T27" s="41">
        <f t="shared" si="4"/>
        <v>0</v>
      </c>
      <c r="U27" s="41">
        <f t="shared" si="5"/>
        <v>0</v>
      </c>
      <c r="V27" s="41">
        <f t="shared" si="6"/>
        <v>0</v>
      </c>
      <c r="W27" s="41">
        <f t="shared" si="7"/>
        <v>0</v>
      </c>
      <c r="X27" s="41">
        <f t="shared" si="8"/>
        <v>0</v>
      </c>
      <c r="Y27" s="42">
        <f t="shared" si="9"/>
        <v>0</v>
      </c>
      <c r="Z27" s="92">
        <f t="shared" si="10"/>
        <v>564</v>
      </c>
    </row>
    <row r="28" spans="1:26" x14ac:dyDescent="0.2">
      <c r="A28" s="37">
        <v>22</v>
      </c>
      <c r="B28" s="47">
        <v>3</v>
      </c>
      <c r="C28" s="38" t="s">
        <v>28</v>
      </c>
      <c r="D28" s="41" t="s">
        <v>120</v>
      </c>
      <c r="E28" s="42" t="s">
        <v>100</v>
      </c>
      <c r="F28" s="40"/>
      <c r="G28" s="41">
        <v>10</v>
      </c>
      <c r="H28" s="43"/>
      <c r="I28" s="44"/>
      <c r="J28" s="41"/>
      <c r="K28" s="41"/>
      <c r="L28" s="41"/>
      <c r="M28" s="41"/>
      <c r="N28" s="41"/>
      <c r="O28" s="41"/>
      <c r="P28" s="41">
        <f t="shared" si="0"/>
        <v>0</v>
      </c>
      <c r="Q28" s="41">
        <f t="shared" si="1"/>
        <v>303</v>
      </c>
      <c r="R28" s="41">
        <f t="shared" si="2"/>
        <v>0</v>
      </c>
      <c r="S28" s="41">
        <f t="shared" si="3"/>
        <v>0</v>
      </c>
      <c r="T28" s="41">
        <f t="shared" si="4"/>
        <v>0</v>
      </c>
      <c r="U28" s="41">
        <f t="shared" si="5"/>
        <v>0</v>
      </c>
      <c r="V28" s="41">
        <f t="shared" si="6"/>
        <v>0</v>
      </c>
      <c r="W28" s="41">
        <f t="shared" si="7"/>
        <v>0</v>
      </c>
      <c r="X28" s="41">
        <f t="shared" si="8"/>
        <v>0</v>
      </c>
      <c r="Y28" s="42">
        <f t="shared" si="9"/>
        <v>0</v>
      </c>
      <c r="Z28" s="92">
        <f t="shared" si="10"/>
        <v>303</v>
      </c>
    </row>
    <row r="29" spans="1:26" x14ac:dyDescent="0.2">
      <c r="A29" s="37">
        <v>23</v>
      </c>
      <c r="B29" s="47">
        <v>1</v>
      </c>
      <c r="C29" s="38" t="s">
        <v>23</v>
      </c>
      <c r="D29" s="46" t="s">
        <v>111</v>
      </c>
      <c r="E29" s="39" t="s">
        <v>112</v>
      </c>
      <c r="F29" s="40"/>
      <c r="G29" s="41"/>
      <c r="H29" s="43">
        <v>17</v>
      </c>
      <c r="I29" s="44"/>
      <c r="J29" s="41"/>
      <c r="K29" s="41"/>
      <c r="L29" s="41"/>
      <c r="M29" s="41"/>
      <c r="N29" s="41"/>
      <c r="O29" s="41"/>
      <c r="P29" s="41">
        <f t="shared" si="0"/>
        <v>0</v>
      </c>
      <c r="Q29" s="41">
        <f t="shared" si="1"/>
        <v>0</v>
      </c>
      <c r="R29" s="41">
        <f t="shared" si="2"/>
        <v>303</v>
      </c>
      <c r="S29" s="41">
        <f t="shared" si="3"/>
        <v>0</v>
      </c>
      <c r="T29" s="41">
        <f t="shared" si="4"/>
        <v>0</v>
      </c>
      <c r="U29" s="41">
        <f t="shared" si="5"/>
        <v>0</v>
      </c>
      <c r="V29" s="41">
        <f t="shared" si="6"/>
        <v>0</v>
      </c>
      <c r="W29" s="41">
        <f t="shared" si="7"/>
        <v>0</v>
      </c>
      <c r="X29" s="41">
        <f t="shared" si="8"/>
        <v>0</v>
      </c>
      <c r="Y29" s="42">
        <f t="shared" si="9"/>
        <v>0</v>
      </c>
      <c r="Z29" s="92">
        <f t="shared" si="10"/>
        <v>303</v>
      </c>
    </row>
    <row r="30" spans="1:26" x14ac:dyDescent="0.2">
      <c r="A30" s="37">
        <v>24</v>
      </c>
      <c r="B30" s="47">
        <v>5</v>
      </c>
      <c r="C30" s="38" t="s">
        <v>29</v>
      </c>
      <c r="D30" s="67" t="s">
        <v>98</v>
      </c>
      <c r="E30" s="42" t="s">
        <v>99</v>
      </c>
      <c r="F30" s="40"/>
      <c r="G30" s="41"/>
      <c r="H30" s="43">
        <v>17</v>
      </c>
      <c r="I30" s="44"/>
      <c r="J30" s="41"/>
      <c r="K30" s="41"/>
      <c r="L30" s="41"/>
      <c r="M30" s="41"/>
      <c r="N30" s="41"/>
      <c r="O30" s="41"/>
      <c r="P30" s="41">
        <f t="shared" si="0"/>
        <v>0</v>
      </c>
      <c r="Q30" s="41">
        <f t="shared" si="1"/>
        <v>0</v>
      </c>
      <c r="R30" s="41">
        <f t="shared" si="2"/>
        <v>303</v>
      </c>
      <c r="S30" s="41">
        <f t="shared" si="3"/>
        <v>0</v>
      </c>
      <c r="T30" s="41">
        <f t="shared" si="4"/>
        <v>0</v>
      </c>
      <c r="U30" s="41">
        <f t="shared" si="5"/>
        <v>0</v>
      </c>
      <c r="V30" s="41">
        <f t="shared" si="6"/>
        <v>0</v>
      </c>
      <c r="W30" s="41">
        <f t="shared" si="7"/>
        <v>0</v>
      </c>
      <c r="X30" s="41">
        <f t="shared" si="8"/>
        <v>0</v>
      </c>
      <c r="Y30" s="42">
        <f t="shared" si="9"/>
        <v>0</v>
      </c>
      <c r="Z30" s="92">
        <f t="shared" si="10"/>
        <v>303</v>
      </c>
    </row>
    <row r="31" spans="1:26" ht="13.5" thickBot="1" x14ac:dyDescent="0.25">
      <c r="A31" s="78">
        <v>25</v>
      </c>
      <c r="B31" s="94">
        <v>2</v>
      </c>
      <c r="C31" s="80" t="s">
        <v>26</v>
      </c>
      <c r="D31" s="81" t="s">
        <v>103</v>
      </c>
      <c r="E31" s="84" t="s">
        <v>104</v>
      </c>
      <c r="F31" s="89"/>
      <c r="G31" s="82"/>
      <c r="H31" s="83">
        <v>17</v>
      </c>
      <c r="I31" s="86"/>
      <c r="J31" s="82"/>
      <c r="K31" s="82"/>
      <c r="L31" s="82"/>
      <c r="M31" s="82"/>
      <c r="N31" s="82"/>
      <c r="O31" s="82"/>
      <c r="P31" s="82">
        <f t="shared" si="0"/>
        <v>0</v>
      </c>
      <c r="Q31" s="82">
        <f t="shared" si="1"/>
        <v>0</v>
      </c>
      <c r="R31" s="82">
        <f t="shared" si="2"/>
        <v>303</v>
      </c>
      <c r="S31" s="82">
        <f t="shared" si="3"/>
        <v>0</v>
      </c>
      <c r="T31" s="82">
        <f t="shared" si="4"/>
        <v>0</v>
      </c>
      <c r="U31" s="82">
        <f t="shared" si="5"/>
        <v>0</v>
      </c>
      <c r="V31" s="82">
        <f t="shared" si="6"/>
        <v>0</v>
      </c>
      <c r="W31" s="82">
        <f t="shared" si="7"/>
        <v>0</v>
      </c>
      <c r="X31" s="82">
        <f t="shared" si="8"/>
        <v>0</v>
      </c>
      <c r="Y31" s="91">
        <f t="shared" si="9"/>
        <v>0</v>
      </c>
      <c r="Z31" s="93">
        <f t="shared" si="10"/>
        <v>303</v>
      </c>
    </row>
    <row r="32" spans="1:26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</sheetData>
  <sortState xmlns:xlrd2="http://schemas.microsoft.com/office/spreadsheetml/2017/richdata2" ref="B7:Z100">
    <sortCondition descending="1" ref="Z7"/>
  </sortState>
  <mergeCells count="1">
    <mergeCell ref="A4:E4"/>
  </mergeCells>
  <pageMargins left="0.23611111111111099" right="0.23611111111111099" top="0.74791666666666701" bottom="0.74791666666666701" header="0.511811023622047" footer="0.511811023622047"/>
  <pageSetup paperSize="9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BD8B7-D1E9-4910-8B70-1BB21A218B5A}">
  <sheetPr codeName="Sheet6"/>
  <dimension ref="A1:P35"/>
  <sheetViews>
    <sheetView zoomScaleNormal="100" workbookViewId="0">
      <selection activeCell="A14" sqref="A14"/>
    </sheetView>
  </sheetViews>
  <sheetFormatPr defaultColWidth="8.7109375" defaultRowHeight="12.75" x14ac:dyDescent="0.2"/>
  <cols>
    <col min="1" max="2" width="8.7109375" style="2"/>
    <col min="3" max="3" width="8.140625" style="2" customWidth="1"/>
    <col min="4" max="4" width="8.5703125" style="2" customWidth="1"/>
    <col min="5" max="5" width="17.42578125" style="2" customWidth="1"/>
    <col min="6" max="16384" width="8.7109375" style="2"/>
  </cols>
  <sheetData>
    <row r="1" spans="1:16" ht="15.75" customHeight="1" x14ac:dyDescent="0.25">
      <c r="A1" s="50"/>
      <c r="B1" s="58" t="s">
        <v>94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6" ht="12.75" customHeight="1" x14ac:dyDescent="0.2">
      <c r="A2" s="53">
        <v>1</v>
      </c>
      <c r="B2">
        <v>1</v>
      </c>
      <c r="C2" t="s">
        <v>70</v>
      </c>
      <c r="D2" t="s">
        <v>66</v>
      </c>
      <c r="E2" t="s">
        <v>67</v>
      </c>
      <c r="F2">
        <v>2008</v>
      </c>
      <c r="G2" t="s">
        <v>153</v>
      </c>
      <c r="H2">
        <v>6</v>
      </c>
      <c r="I2">
        <v>8261</v>
      </c>
      <c r="P2" s="60"/>
    </row>
    <row r="3" spans="1:16" ht="12.75" customHeight="1" x14ac:dyDescent="0.2">
      <c r="A3" s="53">
        <v>2</v>
      </c>
      <c r="B3">
        <v>2</v>
      </c>
      <c r="C3" t="s">
        <v>108</v>
      </c>
      <c r="D3" t="s">
        <v>98</v>
      </c>
      <c r="E3" t="s">
        <v>99</v>
      </c>
      <c r="F3">
        <v>2008</v>
      </c>
      <c r="G3" t="s">
        <v>154</v>
      </c>
      <c r="H3">
        <v>15</v>
      </c>
      <c r="I3">
        <v>6154</v>
      </c>
      <c r="P3" s="60"/>
    </row>
    <row r="4" spans="1:16" ht="12.75" customHeight="1" x14ac:dyDescent="0.2">
      <c r="A4" s="53">
        <v>3</v>
      </c>
      <c r="B4">
        <v>3</v>
      </c>
      <c r="C4" t="s">
        <v>36</v>
      </c>
      <c r="D4" t="s">
        <v>76</v>
      </c>
      <c r="E4" t="s">
        <v>77</v>
      </c>
      <c r="F4">
        <v>2010</v>
      </c>
      <c r="G4" t="s">
        <v>155</v>
      </c>
      <c r="H4">
        <v>18</v>
      </c>
      <c r="I4">
        <v>4921</v>
      </c>
      <c r="P4" s="60"/>
    </row>
    <row r="5" spans="1:16" ht="12.75" customHeight="1" x14ac:dyDescent="0.2">
      <c r="A5" s="53">
        <v>4</v>
      </c>
      <c r="B5">
        <v>4</v>
      </c>
      <c r="C5" t="s">
        <v>105</v>
      </c>
      <c r="D5" t="s">
        <v>106</v>
      </c>
      <c r="E5" t="s">
        <v>107</v>
      </c>
      <c r="F5">
        <v>2010</v>
      </c>
      <c r="G5" t="s">
        <v>156</v>
      </c>
      <c r="H5">
        <v>19</v>
      </c>
      <c r="I5">
        <v>4047</v>
      </c>
      <c r="P5" s="60"/>
    </row>
    <row r="6" spans="1:16" ht="12.75" customHeight="1" x14ac:dyDescent="0.2">
      <c r="A6" s="53">
        <v>5</v>
      </c>
      <c r="B6">
        <v>5</v>
      </c>
      <c r="C6" t="s">
        <v>33</v>
      </c>
      <c r="D6" t="s">
        <v>81</v>
      </c>
      <c r="E6" t="s">
        <v>82</v>
      </c>
      <c r="F6">
        <v>2008</v>
      </c>
      <c r="G6" t="s">
        <v>157</v>
      </c>
      <c r="H6">
        <v>30</v>
      </c>
      <c r="I6">
        <v>3368</v>
      </c>
      <c r="P6" s="60"/>
    </row>
    <row r="7" spans="1:16" ht="12.75" customHeight="1" x14ac:dyDescent="0.2">
      <c r="A7" s="53">
        <v>6</v>
      </c>
      <c r="B7">
        <v>6</v>
      </c>
      <c r="C7" t="s">
        <v>91</v>
      </c>
      <c r="D7" t="s">
        <v>92</v>
      </c>
      <c r="E7" t="s">
        <v>93</v>
      </c>
      <c r="F7">
        <v>2009</v>
      </c>
      <c r="G7" t="s">
        <v>158</v>
      </c>
      <c r="H7">
        <v>31</v>
      </c>
      <c r="I7">
        <v>2814</v>
      </c>
      <c r="P7" s="60"/>
    </row>
    <row r="8" spans="1:16" ht="12.75" customHeight="1" x14ac:dyDescent="0.2">
      <c r="A8" s="53">
        <v>7</v>
      </c>
      <c r="B8">
        <v>7</v>
      </c>
      <c r="C8" t="s">
        <v>124</v>
      </c>
      <c r="D8" t="s">
        <v>109</v>
      </c>
      <c r="E8" t="s">
        <v>110</v>
      </c>
      <c r="F8">
        <v>2010</v>
      </c>
      <c r="G8" t="s">
        <v>159</v>
      </c>
      <c r="H8">
        <v>31</v>
      </c>
      <c r="I8">
        <v>2346</v>
      </c>
      <c r="P8" s="60"/>
    </row>
    <row r="9" spans="1:16" ht="12.75" customHeight="1" x14ac:dyDescent="0.2">
      <c r="A9" s="53">
        <v>8</v>
      </c>
      <c r="B9">
        <v>8</v>
      </c>
      <c r="C9" t="s">
        <v>75</v>
      </c>
      <c r="D9" t="s">
        <v>61</v>
      </c>
      <c r="E9" t="s">
        <v>62</v>
      </c>
      <c r="F9">
        <v>2010</v>
      </c>
      <c r="G9" t="s">
        <v>160</v>
      </c>
      <c r="H9">
        <v>33</v>
      </c>
      <c r="I9">
        <v>1940</v>
      </c>
      <c r="P9" s="60"/>
    </row>
    <row r="10" spans="1:16" ht="12.75" customHeight="1" x14ac:dyDescent="0.2">
      <c r="A10" s="53">
        <v>9</v>
      </c>
      <c r="B10">
        <v>9</v>
      </c>
      <c r="C10" t="s">
        <v>84</v>
      </c>
      <c r="D10" t="s">
        <v>85</v>
      </c>
      <c r="E10" t="s">
        <v>86</v>
      </c>
      <c r="F10">
        <v>2009</v>
      </c>
      <c r="G10" t="s">
        <v>161</v>
      </c>
      <c r="H10">
        <v>48</v>
      </c>
      <c r="I10">
        <v>1582</v>
      </c>
      <c r="P10" s="60"/>
    </row>
    <row r="11" spans="1:16" ht="12.75" customHeight="1" x14ac:dyDescent="0.2">
      <c r="A11" s="53">
        <v>10</v>
      </c>
      <c r="B11">
        <v>10</v>
      </c>
      <c r="C11" t="s">
        <v>101</v>
      </c>
      <c r="D11" t="s">
        <v>96</v>
      </c>
      <c r="E11" t="s">
        <v>97</v>
      </c>
      <c r="F11">
        <v>2012</v>
      </c>
      <c r="G11" t="s">
        <v>162</v>
      </c>
      <c r="H11">
        <v>58</v>
      </c>
      <c r="I11">
        <v>1261</v>
      </c>
      <c r="P11" s="60"/>
    </row>
    <row r="12" spans="1:16" ht="12.75" customHeight="1" x14ac:dyDescent="0.2">
      <c r="A12" s="53">
        <v>11</v>
      </c>
      <c r="B12">
        <v>11</v>
      </c>
      <c r="C12" t="s">
        <v>89</v>
      </c>
      <c r="D12" t="s">
        <v>163</v>
      </c>
      <c r="E12" t="s">
        <v>164</v>
      </c>
      <c r="F12">
        <v>2013</v>
      </c>
      <c r="G12" t="s">
        <v>165</v>
      </c>
      <c r="H12">
        <v>65</v>
      </c>
      <c r="I12">
        <v>972</v>
      </c>
      <c r="P12" s="60"/>
    </row>
    <row r="13" spans="1:16" ht="12.75" customHeight="1" x14ac:dyDescent="0.2">
      <c r="A13" s="53" t="s">
        <v>37</v>
      </c>
      <c r="B13">
        <v>12</v>
      </c>
      <c r="C13" t="s">
        <v>131</v>
      </c>
      <c r="D13" t="s">
        <v>133</v>
      </c>
      <c r="E13" t="s">
        <v>134</v>
      </c>
      <c r="F13">
        <v>2009</v>
      </c>
      <c r="G13" t="s">
        <v>166</v>
      </c>
      <c r="H13">
        <v>72</v>
      </c>
      <c r="I13">
        <v>707</v>
      </c>
      <c r="P13" s="61"/>
    </row>
    <row r="14" spans="1:16" ht="12.75" customHeight="1" x14ac:dyDescent="0.2">
      <c r="A14" s="53">
        <v>13</v>
      </c>
      <c r="B14"/>
      <c r="C14"/>
      <c r="D14"/>
      <c r="E14"/>
      <c r="F14"/>
      <c r="G14"/>
      <c r="H14"/>
      <c r="I14"/>
      <c r="P14" s="61"/>
    </row>
    <row r="15" spans="1:16" ht="12.75" customHeight="1" x14ac:dyDescent="0.2">
      <c r="A15" s="53">
        <v>14</v>
      </c>
      <c r="B15"/>
      <c r="C15"/>
      <c r="D15"/>
      <c r="E15"/>
      <c r="F15"/>
      <c r="G15"/>
      <c r="H15"/>
      <c r="I15"/>
      <c r="P15" s="61"/>
    </row>
    <row r="16" spans="1:16" ht="12.75" customHeight="1" x14ac:dyDescent="0.2">
      <c r="A16" s="53">
        <v>15</v>
      </c>
      <c r="B16"/>
      <c r="C16"/>
      <c r="D16"/>
      <c r="E16"/>
      <c r="F16"/>
      <c r="G16"/>
      <c r="H16"/>
      <c r="I16"/>
      <c r="P16" s="61"/>
    </row>
    <row r="17" spans="1:16" ht="12.75" customHeight="1" x14ac:dyDescent="0.2">
      <c r="A17" s="53">
        <v>16</v>
      </c>
      <c r="B17"/>
      <c r="C17"/>
      <c r="D17"/>
      <c r="E17"/>
      <c r="F17"/>
      <c r="G17"/>
      <c r="H17"/>
      <c r="I17"/>
      <c r="P17" s="61"/>
    </row>
    <row r="18" spans="1:16" ht="12.75" customHeight="1" x14ac:dyDescent="0.2">
      <c r="A18" s="49">
        <v>17</v>
      </c>
      <c r="B18"/>
      <c r="C18"/>
      <c r="D18"/>
      <c r="E18"/>
      <c r="F18"/>
      <c r="G18"/>
      <c r="H18"/>
      <c r="I18"/>
      <c r="P18" s="61"/>
    </row>
    <row r="19" spans="1:16" ht="12.75" customHeight="1" x14ac:dyDescent="0.2">
      <c r="A19" s="49">
        <v>18</v>
      </c>
      <c r="B19"/>
      <c r="C19"/>
      <c r="D19"/>
      <c r="E19"/>
      <c r="F19"/>
      <c r="G19"/>
      <c r="H19"/>
      <c r="I19"/>
      <c r="P19" s="61"/>
    </row>
    <row r="20" spans="1:16" ht="12.75" customHeight="1" x14ac:dyDescent="0.2">
      <c r="A20" s="53">
        <v>19</v>
      </c>
      <c r="B20"/>
      <c r="C20"/>
      <c r="D20"/>
      <c r="E20"/>
      <c r="F20"/>
      <c r="G20"/>
      <c r="H20"/>
      <c r="I20"/>
      <c r="P20" s="61"/>
    </row>
    <row r="21" spans="1:16" ht="12.75" customHeight="1" x14ac:dyDescent="0.2">
      <c r="A21" s="53">
        <v>20</v>
      </c>
      <c r="B21"/>
      <c r="C21"/>
      <c r="D21"/>
      <c r="E21"/>
      <c r="F21"/>
      <c r="G21"/>
      <c r="H21"/>
      <c r="I21"/>
      <c r="N21" s="57"/>
      <c r="O21" s="57"/>
    </row>
    <row r="22" spans="1:16" ht="12.75" customHeight="1" x14ac:dyDescent="0.2">
      <c r="A22" s="53">
        <v>21</v>
      </c>
      <c r="B22"/>
      <c r="C22"/>
      <c r="D22"/>
      <c r="E22"/>
      <c r="F22"/>
      <c r="G22"/>
      <c r="H22"/>
      <c r="I22"/>
      <c r="N22" s="57"/>
      <c r="O22" s="57"/>
    </row>
    <row r="23" spans="1:16" ht="12.75" customHeight="1" x14ac:dyDescent="0.2">
      <c r="A23" s="53">
        <v>22</v>
      </c>
      <c r="B23"/>
      <c r="C23"/>
      <c r="D23"/>
      <c r="E23"/>
      <c r="F23"/>
      <c r="G23"/>
      <c r="H23"/>
      <c r="I23"/>
      <c r="N23" s="57"/>
      <c r="O23" s="57"/>
    </row>
    <row r="24" spans="1:16" ht="12.75" customHeight="1" x14ac:dyDescent="0.2">
      <c r="A24" s="53">
        <v>23</v>
      </c>
      <c r="B24"/>
      <c r="C24"/>
      <c r="D24"/>
      <c r="E24"/>
      <c r="F24"/>
      <c r="G24"/>
      <c r="H24"/>
      <c r="I24"/>
      <c r="N24" s="57"/>
      <c r="O24" s="57"/>
    </row>
    <row r="25" spans="1:16" ht="12.75" customHeight="1" x14ac:dyDescent="0.2">
      <c r="A25" s="53">
        <v>24</v>
      </c>
      <c r="B25"/>
      <c r="C25"/>
      <c r="D25"/>
      <c r="E25"/>
      <c r="F25"/>
      <c r="G25"/>
      <c r="H25"/>
      <c r="I25"/>
      <c r="N25" s="57"/>
      <c r="O25" s="57"/>
    </row>
    <row r="26" spans="1:16" ht="12.75" customHeight="1" x14ac:dyDescent="0.25">
      <c r="A26" s="50"/>
      <c r="B26" s="54"/>
      <c r="C26" s="54"/>
      <c r="D26" s="54"/>
      <c r="E26" s="54"/>
      <c r="F26" s="54"/>
      <c r="G26" s="54"/>
      <c r="H26" s="54"/>
      <c r="I26" s="54"/>
      <c r="M26" s="56"/>
      <c r="N26" s="56"/>
    </row>
    <row r="27" spans="1:16" ht="12.75" customHeight="1" x14ac:dyDescent="0.25">
      <c r="A27" s="49"/>
      <c r="B27" s="54"/>
      <c r="C27" s="54"/>
      <c r="D27" s="54"/>
      <c r="E27" s="54"/>
      <c r="F27" s="54"/>
      <c r="G27" s="54"/>
      <c r="H27" s="54"/>
      <c r="I27" s="54"/>
    </row>
    <row r="28" spans="1:16" ht="12.75" customHeight="1" x14ac:dyDescent="0.25">
      <c r="A28" s="49"/>
      <c r="B28" s="54"/>
      <c r="C28" s="54"/>
      <c r="D28" s="54"/>
      <c r="E28" s="54"/>
      <c r="F28" s="54"/>
      <c r="G28" s="54"/>
      <c r="H28" s="54"/>
      <c r="I28" s="54"/>
    </row>
    <row r="29" spans="1:16" ht="12.75" customHeight="1" x14ac:dyDescent="0.25">
      <c r="A29" s="49"/>
      <c r="B29" s="54"/>
      <c r="C29" s="54"/>
      <c r="D29" s="54"/>
      <c r="E29" s="54"/>
      <c r="F29" s="54"/>
      <c r="G29" s="54"/>
      <c r="H29" s="54"/>
      <c r="I29" s="54"/>
    </row>
    <row r="30" spans="1:16" ht="12.75" customHeight="1" x14ac:dyDescent="0.25">
      <c r="A30" s="49"/>
      <c r="B30" s="54"/>
      <c r="C30" s="54"/>
      <c r="D30" s="54"/>
      <c r="E30" s="54"/>
      <c r="F30" s="54"/>
      <c r="G30" s="54"/>
      <c r="H30" s="54"/>
      <c r="I30" s="54"/>
    </row>
    <row r="31" spans="1:16" ht="12.75" customHeight="1" x14ac:dyDescent="0.2">
      <c r="A31" s="49"/>
    </row>
    <row r="32" spans="1:16" ht="12.75" customHeight="1" x14ac:dyDescent="0.2">
      <c r="A32" s="49"/>
    </row>
    <row r="33" spans="1:1" ht="12.75" customHeight="1" x14ac:dyDescent="0.2">
      <c r="A33" s="49"/>
    </row>
    <row r="34" spans="1:1" ht="12.75" customHeight="1" x14ac:dyDescent="0.2">
      <c r="A34" s="49"/>
    </row>
    <row r="35" spans="1:1" ht="12.75" customHeight="1" x14ac:dyDescent="0.2">
      <c r="A35" s="49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48868-9B21-44D3-AA4A-C1CD4BE4E88C}">
  <sheetPr codeName="Sheet8"/>
  <dimension ref="A1:O54"/>
  <sheetViews>
    <sheetView zoomScaleNormal="100" workbookViewId="0">
      <selection activeCell="B2" sqref="B2:I12"/>
    </sheetView>
  </sheetViews>
  <sheetFormatPr defaultColWidth="8.7109375" defaultRowHeight="12.75" x14ac:dyDescent="0.2"/>
  <cols>
    <col min="1" max="2" width="8.7109375" style="2"/>
    <col min="3" max="3" width="8.140625" style="2" customWidth="1"/>
    <col min="4" max="4" width="8.5703125" style="2" customWidth="1"/>
    <col min="5" max="5" width="33.7109375" style="2" customWidth="1"/>
    <col min="6" max="16384" width="8.7109375" style="2"/>
  </cols>
  <sheetData>
    <row r="1" spans="1:15" ht="15.75" customHeight="1" x14ac:dyDescent="0.25">
      <c r="A1" s="50">
        <v>2001</v>
      </c>
      <c r="B1" s="51" t="s">
        <v>31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2.75" customHeight="1" x14ac:dyDescent="0.25">
      <c r="A2" s="53">
        <v>1</v>
      </c>
      <c r="B2" s="62">
        <v>1</v>
      </c>
      <c r="C2" s="62" t="s">
        <v>70</v>
      </c>
      <c r="D2" s="62" t="s">
        <v>66</v>
      </c>
      <c r="E2" s="62" t="s">
        <v>67</v>
      </c>
      <c r="F2" s="62">
        <v>2008</v>
      </c>
      <c r="G2" s="62" t="s">
        <v>167</v>
      </c>
      <c r="H2" s="62">
        <v>3</v>
      </c>
      <c r="I2" s="62">
        <v>3427</v>
      </c>
    </row>
    <row r="3" spans="1:15" ht="12.75" customHeight="1" x14ac:dyDescent="0.25">
      <c r="A3" s="53">
        <v>2</v>
      </c>
      <c r="B3" s="62">
        <v>2</v>
      </c>
      <c r="C3" s="62" t="s">
        <v>132</v>
      </c>
      <c r="D3" s="62" t="s">
        <v>73</v>
      </c>
      <c r="E3" s="62" t="s">
        <v>63</v>
      </c>
      <c r="F3" s="62">
        <v>2008</v>
      </c>
      <c r="G3" s="62" t="s">
        <v>168</v>
      </c>
      <c r="H3" s="62">
        <v>7</v>
      </c>
      <c r="I3" s="62">
        <v>2524</v>
      </c>
    </row>
    <row r="4" spans="1:15" ht="12.75" customHeight="1" x14ac:dyDescent="0.25">
      <c r="A4" s="53">
        <v>3</v>
      </c>
      <c r="B4" s="62">
        <v>3</v>
      </c>
      <c r="C4" s="62" t="s">
        <v>36</v>
      </c>
      <c r="D4" s="62" t="s">
        <v>76</v>
      </c>
      <c r="E4" s="62" t="s">
        <v>77</v>
      </c>
      <c r="F4" s="62">
        <v>2010</v>
      </c>
      <c r="G4" s="62" t="s">
        <v>169</v>
      </c>
      <c r="H4" s="62">
        <v>9</v>
      </c>
      <c r="I4" s="62">
        <v>1996</v>
      </c>
    </row>
    <row r="5" spans="1:15" ht="12.75" customHeight="1" x14ac:dyDescent="0.25">
      <c r="A5" s="53">
        <v>4</v>
      </c>
      <c r="B5" s="62">
        <v>4</v>
      </c>
      <c r="C5" s="62" t="s">
        <v>75</v>
      </c>
      <c r="D5" s="62" t="s">
        <v>61</v>
      </c>
      <c r="E5" s="62" t="s">
        <v>62</v>
      </c>
      <c r="F5" s="62">
        <v>2010</v>
      </c>
      <c r="G5" s="62" t="s">
        <v>170</v>
      </c>
      <c r="H5" s="62">
        <v>10</v>
      </c>
      <c r="I5" s="62">
        <v>1621</v>
      </c>
    </row>
    <row r="6" spans="1:15" ht="12.75" customHeight="1" x14ac:dyDescent="0.25">
      <c r="A6" s="53">
        <v>5</v>
      </c>
      <c r="B6" s="62">
        <v>5</v>
      </c>
      <c r="C6" s="62" t="s">
        <v>124</v>
      </c>
      <c r="D6" s="62" t="s">
        <v>109</v>
      </c>
      <c r="E6" s="62" t="s">
        <v>110</v>
      </c>
      <c r="F6" s="62">
        <v>2010</v>
      </c>
      <c r="G6" s="62" t="s">
        <v>171</v>
      </c>
      <c r="H6" s="62">
        <v>12</v>
      </c>
      <c r="I6" s="62">
        <v>1330</v>
      </c>
    </row>
    <row r="7" spans="1:15" ht="12.75" customHeight="1" x14ac:dyDescent="0.25">
      <c r="A7" s="53">
        <v>6</v>
      </c>
      <c r="B7" s="62">
        <v>6</v>
      </c>
      <c r="C7" s="62" t="s">
        <v>91</v>
      </c>
      <c r="D7" s="62" t="s">
        <v>92</v>
      </c>
      <c r="E7" s="62" t="s">
        <v>93</v>
      </c>
      <c r="F7" s="62">
        <v>2009</v>
      </c>
      <c r="G7" s="62" t="s">
        <v>172</v>
      </c>
      <c r="H7" s="62">
        <v>15</v>
      </c>
      <c r="I7" s="62">
        <v>1093</v>
      </c>
    </row>
    <row r="8" spans="1:15" ht="12.75" customHeight="1" x14ac:dyDescent="0.25">
      <c r="A8" s="53">
        <v>7</v>
      </c>
      <c r="B8" s="62">
        <v>7</v>
      </c>
      <c r="C8" s="62" t="s">
        <v>84</v>
      </c>
      <c r="D8" s="62" t="s">
        <v>85</v>
      </c>
      <c r="E8" s="62" t="s">
        <v>86</v>
      </c>
      <c r="F8" s="62">
        <v>2009</v>
      </c>
      <c r="G8" s="62" t="s">
        <v>173</v>
      </c>
      <c r="H8" s="62">
        <v>19</v>
      </c>
      <c r="I8" s="62">
        <v>892</v>
      </c>
    </row>
    <row r="9" spans="1:15" ht="12.75" customHeight="1" x14ac:dyDescent="0.25">
      <c r="A9" s="53">
        <v>8</v>
      </c>
      <c r="B9" s="62">
        <v>8</v>
      </c>
      <c r="C9" s="62" t="s">
        <v>101</v>
      </c>
      <c r="D9" s="62" t="s">
        <v>96</v>
      </c>
      <c r="E9" s="62" t="s">
        <v>97</v>
      </c>
      <c r="F9" s="62">
        <v>2012</v>
      </c>
      <c r="G9" s="62" t="s">
        <v>174</v>
      </c>
      <c r="H9" s="62">
        <v>23</v>
      </c>
      <c r="I9" s="62">
        <v>718</v>
      </c>
    </row>
    <row r="10" spans="1:15" ht="12.75" customHeight="1" x14ac:dyDescent="0.25">
      <c r="A10" s="53">
        <v>9</v>
      </c>
      <c r="B10" s="62">
        <v>9</v>
      </c>
      <c r="C10" s="62" t="s">
        <v>89</v>
      </c>
      <c r="D10" s="62" t="s">
        <v>163</v>
      </c>
      <c r="E10" s="62" t="s">
        <v>164</v>
      </c>
      <c r="F10" s="62">
        <v>2013</v>
      </c>
      <c r="G10" s="62" t="s">
        <v>175</v>
      </c>
      <c r="H10" s="62">
        <v>26</v>
      </c>
      <c r="I10" s="62">
        <v>564</v>
      </c>
    </row>
    <row r="11" spans="1:15" ht="12.75" customHeight="1" x14ac:dyDescent="0.25">
      <c r="A11" s="53" t="s">
        <v>37</v>
      </c>
      <c r="B11" s="62">
        <v>10</v>
      </c>
      <c r="C11" s="62" t="s">
        <v>148</v>
      </c>
      <c r="D11" s="62" t="s">
        <v>122</v>
      </c>
      <c r="E11" s="62" t="s">
        <v>123</v>
      </c>
      <c r="F11" s="62">
        <v>2010</v>
      </c>
      <c r="G11" s="62" t="s">
        <v>176</v>
      </c>
      <c r="H11" s="62">
        <v>29</v>
      </c>
      <c r="I11" s="62">
        <v>427</v>
      </c>
    </row>
    <row r="12" spans="1:15" ht="12.75" customHeight="1" x14ac:dyDescent="0.25">
      <c r="A12" s="49">
        <v>10</v>
      </c>
      <c r="B12" s="62">
        <v>11</v>
      </c>
      <c r="C12" s="62" t="s">
        <v>128</v>
      </c>
      <c r="D12" s="62" t="s">
        <v>129</v>
      </c>
      <c r="E12" s="62" t="s">
        <v>130</v>
      </c>
      <c r="F12" s="62">
        <v>2015</v>
      </c>
      <c r="G12" s="62" t="s">
        <v>177</v>
      </c>
      <c r="H12" s="62">
        <v>36</v>
      </c>
      <c r="I12" s="62">
        <v>303</v>
      </c>
    </row>
    <row r="13" spans="1:15" ht="12.75" customHeight="1" x14ac:dyDescent="0.2">
      <c r="A13" s="49">
        <v>12</v>
      </c>
    </row>
    <row r="14" spans="1:15" ht="12.75" customHeight="1" x14ac:dyDescent="0.2">
      <c r="A14" s="49">
        <v>13</v>
      </c>
    </row>
    <row r="15" spans="1:15" ht="12.75" customHeight="1" x14ac:dyDescent="0.2">
      <c r="A15" s="53">
        <v>14</v>
      </c>
    </row>
    <row r="16" spans="1:15" ht="12.75" customHeight="1" x14ac:dyDescent="0.2">
      <c r="A16" s="53">
        <v>15</v>
      </c>
    </row>
    <row r="17" spans="1:15" ht="12.75" customHeight="1" x14ac:dyDescent="0.2">
      <c r="A17" s="53">
        <v>16</v>
      </c>
    </row>
    <row r="18" spans="1:15" ht="12.75" customHeight="1" x14ac:dyDescent="0.2">
      <c r="A18" s="53">
        <v>17</v>
      </c>
    </row>
    <row r="19" spans="1:15" ht="12.75" customHeight="1" x14ac:dyDescent="0.2">
      <c r="A19" s="53">
        <v>18</v>
      </c>
    </row>
    <row r="20" spans="1:15" ht="12.75" customHeight="1" x14ac:dyDescent="0.2">
      <c r="A20" s="53">
        <v>19</v>
      </c>
    </row>
    <row r="21" spans="1:15" ht="12.75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</row>
    <row r="22" spans="1:15" ht="12.75" customHeight="1" x14ac:dyDescent="0.25">
      <c r="A22" s="53"/>
      <c r="B22" s="54"/>
      <c r="C22" s="54"/>
      <c r="D22" s="54"/>
      <c r="E22" s="54"/>
      <c r="F22" s="54"/>
      <c r="G22" s="54"/>
      <c r="H22" s="54"/>
      <c r="I22" s="54"/>
    </row>
    <row r="23" spans="1:15" ht="12.75" customHeight="1" x14ac:dyDescent="0.25">
      <c r="A23" s="53"/>
      <c r="B23" s="54"/>
      <c r="C23" s="54"/>
      <c r="D23" s="54"/>
      <c r="E23" s="54"/>
      <c r="F23" s="54"/>
      <c r="G23" s="54"/>
      <c r="H23" s="54"/>
      <c r="I23" s="54"/>
    </row>
    <row r="24" spans="1:15" ht="12.75" customHeight="1" x14ac:dyDescent="0.25">
      <c r="A24" s="53"/>
      <c r="B24" s="54"/>
      <c r="C24" s="54"/>
      <c r="D24" s="54"/>
      <c r="E24" s="54"/>
      <c r="F24" s="54"/>
      <c r="G24" s="54"/>
      <c r="H24" s="54"/>
      <c r="I24" s="54"/>
    </row>
    <row r="25" spans="1:15" ht="12.75" customHeight="1" x14ac:dyDescent="0.25">
      <c r="A25" s="53"/>
      <c r="B25" s="54"/>
      <c r="C25" s="54"/>
      <c r="D25" s="54"/>
      <c r="E25" s="54"/>
      <c r="F25" s="54"/>
      <c r="G25" s="54"/>
      <c r="H25" s="54"/>
      <c r="I25" s="54"/>
    </row>
    <row r="26" spans="1:15" ht="12.75" customHeight="1" x14ac:dyDescent="0.25">
      <c r="A26" s="53"/>
      <c r="B26" s="54"/>
      <c r="C26" s="54"/>
      <c r="D26" s="54"/>
      <c r="E26" s="54"/>
      <c r="F26" s="54"/>
      <c r="G26" s="54"/>
      <c r="H26" s="54"/>
      <c r="I26" s="54"/>
    </row>
    <row r="27" spans="1:15" ht="12.75" customHeight="1" x14ac:dyDescent="0.25">
      <c r="A27" s="53"/>
      <c r="B27" s="54"/>
      <c r="C27" s="54"/>
      <c r="D27" s="54"/>
      <c r="E27" s="54"/>
      <c r="F27" s="54"/>
      <c r="G27" s="54"/>
      <c r="H27" s="54"/>
      <c r="I27" s="54"/>
    </row>
    <row r="28" spans="1:15" ht="12.75" customHeight="1" x14ac:dyDescent="0.25">
      <c r="A28" s="53"/>
      <c r="B28" s="54"/>
      <c r="C28" s="54"/>
      <c r="D28" s="54"/>
      <c r="E28" s="54"/>
      <c r="F28" s="54"/>
      <c r="G28" s="54"/>
      <c r="H28" s="54"/>
      <c r="I28" s="54"/>
    </row>
    <row r="29" spans="1:15" ht="12.75" customHeight="1" x14ac:dyDescent="0.25">
      <c r="A29" s="53"/>
      <c r="B29" s="54"/>
      <c r="C29" s="54"/>
      <c r="D29" s="54"/>
      <c r="E29" s="54"/>
      <c r="F29" s="54"/>
      <c r="G29" s="54"/>
      <c r="H29" s="54"/>
      <c r="I29" s="54"/>
    </row>
    <row r="30" spans="1:15" ht="12.75" customHeight="1" x14ac:dyDescent="0.25">
      <c r="A30" s="53"/>
      <c r="B30" s="54"/>
      <c r="C30" s="54"/>
      <c r="D30" s="54"/>
      <c r="E30" s="54"/>
      <c r="F30" s="54"/>
      <c r="G30" s="54"/>
      <c r="H30" s="54"/>
      <c r="I30" s="54"/>
    </row>
    <row r="31" spans="1:15" ht="12.75" customHeight="1" x14ac:dyDescent="0.25">
      <c r="A31" s="53"/>
      <c r="B31" s="54"/>
      <c r="C31" s="54"/>
      <c r="D31" s="54"/>
      <c r="E31" s="54"/>
      <c r="F31" s="54"/>
      <c r="G31" s="54"/>
      <c r="H31" s="54"/>
      <c r="I31" s="54"/>
      <c r="J31" s="57"/>
      <c r="K31" s="55"/>
      <c r="L31" s="55"/>
      <c r="M31" s="55"/>
      <c r="N31" s="57"/>
      <c r="O31" s="57"/>
    </row>
    <row r="32" spans="1:15" ht="12.75" customHeight="1" x14ac:dyDescent="0.25">
      <c r="A32" s="53"/>
      <c r="B32" s="54"/>
      <c r="C32" s="54"/>
      <c r="D32" s="54"/>
      <c r="E32" s="54"/>
      <c r="F32" s="54"/>
      <c r="G32" s="54"/>
      <c r="H32" s="54"/>
      <c r="I32" s="54"/>
      <c r="J32" s="57"/>
      <c r="K32" s="55"/>
      <c r="L32" s="55"/>
      <c r="M32" s="55"/>
      <c r="N32" s="57"/>
      <c r="O32" s="57"/>
    </row>
    <row r="33" spans="1:15" ht="12.75" customHeight="1" x14ac:dyDescent="0.25">
      <c r="A33" s="53"/>
      <c r="B33" s="54"/>
      <c r="C33" s="54"/>
      <c r="D33" s="54"/>
      <c r="E33" s="54"/>
      <c r="F33" s="54"/>
      <c r="G33" s="54"/>
      <c r="H33" s="54"/>
      <c r="I33" s="54"/>
      <c r="J33" s="57"/>
      <c r="K33" s="55"/>
      <c r="L33" s="55"/>
      <c r="M33" s="55"/>
      <c r="N33" s="57"/>
      <c r="O33" s="57"/>
    </row>
    <row r="34" spans="1:15" ht="12.75" customHeight="1" x14ac:dyDescent="0.25">
      <c r="A34" s="53"/>
      <c r="B34" s="54"/>
      <c r="C34" s="54"/>
      <c r="D34" s="54"/>
      <c r="E34" s="54"/>
      <c r="F34" s="54"/>
      <c r="G34" s="54"/>
      <c r="H34" s="54"/>
      <c r="I34" s="54"/>
      <c r="J34" s="57"/>
      <c r="K34" s="55"/>
      <c r="L34" s="55"/>
      <c r="M34" s="55"/>
      <c r="N34" s="57"/>
      <c r="O34" s="57"/>
    </row>
    <row r="35" spans="1:15" ht="12.75" customHeight="1" x14ac:dyDescent="0.25">
      <c r="A35" s="53"/>
      <c r="B35" s="54"/>
      <c r="C35" s="54"/>
      <c r="D35" s="54"/>
      <c r="E35" s="54"/>
      <c r="F35" s="54"/>
      <c r="G35" s="54"/>
      <c r="H35" s="54"/>
      <c r="I35" s="54"/>
      <c r="J35" s="57"/>
      <c r="K35" s="55"/>
      <c r="L35" s="55"/>
      <c r="M35" s="55"/>
      <c r="N35" s="57"/>
      <c r="O35" s="57"/>
    </row>
    <row r="36" spans="1:15" ht="12.75" customHeight="1" x14ac:dyDescent="0.25">
      <c r="A36" s="53"/>
      <c r="B36" s="54"/>
      <c r="C36" s="54"/>
      <c r="D36" s="54"/>
      <c r="E36" s="54"/>
      <c r="F36" s="54"/>
      <c r="G36" s="54"/>
      <c r="H36" s="54"/>
      <c r="I36" s="54"/>
      <c r="J36" s="57"/>
      <c r="K36" s="55"/>
      <c r="L36" s="55"/>
      <c r="M36" s="55"/>
      <c r="N36" s="57"/>
      <c r="O36" s="57"/>
    </row>
    <row r="37" spans="1:15" ht="12.75" customHeight="1" x14ac:dyDescent="0.25">
      <c r="A37" s="53"/>
      <c r="B37" s="54"/>
      <c r="C37" s="54"/>
      <c r="D37" s="54"/>
      <c r="E37" s="54"/>
      <c r="F37" s="54"/>
      <c r="G37" s="54"/>
      <c r="H37" s="54"/>
      <c r="I37" s="54"/>
      <c r="J37" s="57"/>
      <c r="K37" s="55"/>
      <c r="L37" s="55"/>
      <c r="M37" s="55"/>
      <c r="N37" s="57"/>
      <c r="O37" s="57"/>
    </row>
    <row r="38" spans="1:15" ht="12.75" customHeight="1" x14ac:dyDescent="0.25">
      <c r="A38" s="53"/>
      <c r="B38" s="54"/>
      <c r="C38" s="54"/>
      <c r="D38" s="54"/>
      <c r="E38" s="54"/>
      <c r="F38" s="54"/>
      <c r="G38" s="54"/>
      <c r="H38" s="54"/>
      <c r="I38" s="54"/>
      <c r="J38" s="57"/>
      <c r="K38" s="55"/>
      <c r="L38" s="55"/>
      <c r="M38" s="55"/>
      <c r="N38" s="57"/>
      <c r="O38" s="57"/>
    </row>
    <row r="39" spans="1:15" ht="12.75" customHeight="1" x14ac:dyDescent="0.25">
      <c r="A39" s="53"/>
      <c r="B39" s="54"/>
      <c r="C39" s="54"/>
      <c r="D39" s="54"/>
      <c r="E39" s="54"/>
      <c r="F39" s="54"/>
      <c r="G39" s="54"/>
      <c r="H39" s="54"/>
      <c r="I39" s="54"/>
      <c r="J39" s="57"/>
      <c r="K39" s="55"/>
      <c r="L39" s="55"/>
      <c r="M39" s="55"/>
      <c r="N39" s="57"/>
      <c r="O39" s="57"/>
    </row>
    <row r="40" spans="1:15" ht="12.75" customHeight="1" x14ac:dyDescent="0.2">
      <c r="A40" s="53"/>
      <c r="B40" s="55"/>
      <c r="C40" s="55"/>
      <c r="D40" s="56"/>
      <c r="E40" s="57"/>
      <c r="F40" s="57"/>
      <c r="G40" s="57"/>
      <c r="H40" s="57"/>
      <c r="I40" s="57"/>
      <c r="J40" s="57"/>
      <c r="K40" s="55"/>
      <c r="L40" s="55"/>
      <c r="M40" s="55"/>
      <c r="N40" s="57"/>
      <c r="O40" s="57"/>
    </row>
    <row r="41" spans="1:15" ht="12.75" customHeight="1" x14ac:dyDescent="0.2">
      <c r="A41" s="53"/>
      <c r="B41" s="53"/>
    </row>
    <row r="42" spans="1:15" ht="12.75" customHeight="1" x14ac:dyDescent="0.2">
      <c r="A42" s="53"/>
      <c r="B42" s="53"/>
    </row>
    <row r="43" spans="1:15" ht="12.75" customHeight="1" x14ac:dyDescent="0.2">
      <c r="A43" s="53"/>
      <c r="B43" s="53"/>
    </row>
    <row r="44" spans="1:15" ht="12.75" customHeight="1" x14ac:dyDescent="0.2">
      <c r="A44" s="53"/>
      <c r="B44" s="53"/>
    </row>
    <row r="45" spans="1:15" ht="12.75" customHeight="1" x14ac:dyDescent="0.2">
      <c r="A45" s="53"/>
      <c r="B45" s="53"/>
    </row>
    <row r="46" spans="1:15" ht="12.75" customHeight="1" x14ac:dyDescent="0.2">
      <c r="A46" s="53"/>
      <c r="B46" s="53"/>
    </row>
    <row r="47" spans="1:15" ht="12.75" customHeight="1" x14ac:dyDescent="0.2">
      <c r="A47" s="53"/>
      <c r="B47" s="53"/>
    </row>
    <row r="48" spans="1:15" ht="12.75" customHeight="1" x14ac:dyDescent="0.2">
      <c r="A48" s="53"/>
      <c r="B48" s="53"/>
    </row>
    <row r="49" spans="1:2" ht="12.75" customHeight="1" x14ac:dyDescent="0.2">
      <c r="A49" s="53"/>
      <c r="B49" s="53"/>
    </row>
    <row r="50" spans="1:2" ht="12.75" customHeight="1" x14ac:dyDescent="0.2">
      <c r="A50" s="53"/>
    </row>
    <row r="51" spans="1:2" ht="12.75" customHeight="1" x14ac:dyDescent="0.2">
      <c r="A51" s="53"/>
    </row>
    <row r="52" spans="1:2" ht="12.75" customHeight="1" x14ac:dyDescent="0.2">
      <c r="A52" s="53"/>
    </row>
    <row r="53" spans="1:2" ht="12.75" customHeight="1" x14ac:dyDescent="0.2">
      <c r="A53" s="53"/>
    </row>
    <row r="54" spans="1:2" ht="12.75" customHeight="1" x14ac:dyDescent="0.2">
      <c r="A54" s="53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374C5-D977-43A4-BE1B-01CE527AAAE6}">
  <sheetPr codeName="Sheet14"/>
  <dimension ref="A1:O54"/>
  <sheetViews>
    <sheetView zoomScaleNormal="100" workbookViewId="0">
      <selection activeCell="A20" sqref="A20"/>
    </sheetView>
  </sheetViews>
  <sheetFormatPr defaultColWidth="8.7109375" defaultRowHeight="12.75" x14ac:dyDescent="0.2"/>
  <cols>
    <col min="1" max="2" width="8.7109375" style="2"/>
    <col min="3" max="3" width="8.140625" style="2" customWidth="1"/>
    <col min="4" max="4" width="8.5703125" style="2" customWidth="1"/>
    <col min="5" max="5" width="33.7109375" style="2" customWidth="1"/>
    <col min="6" max="16384" width="8.7109375" style="2"/>
  </cols>
  <sheetData>
    <row r="1" spans="1:15" ht="15.75" customHeight="1" x14ac:dyDescent="0.25">
      <c r="A1" s="50"/>
      <c r="B1" s="51" t="s">
        <v>135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2.75" customHeight="1" x14ac:dyDescent="0.25">
      <c r="A2" s="53">
        <v>1</v>
      </c>
      <c r="B2" s="62">
        <v>1</v>
      </c>
      <c r="C2" s="62" t="s">
        <v>70</v>
      </c>
      <c r="D2" s="62" t="s">
        <v>66</v>
      </c>
      <c r="E2" s="62" t="s">
        <v>67</v>
      </c>
      <c r="F2" s="62">
        <v>2008</v>
      </c>
      <c r="G2" s="62" t="s">
        <v>178</v>
      </c>
      <c r="H2" s="62">
        <v>3</v>
      </c>
      <c r="I2" s="62">
        <v>9136</v>
      </c>
    </row>
    <row r="3" spans="1:15" ht="12.75" customHeight="1" x14ac:dyDescent="0.25">
      <c r="A3" s="53">
        <v>2</v>
      </c>
      <c r="B3" s="62">
        <v>2</v>
      </c>
      <c r="C3" s="62" t="s">
        <v>108</v>
      </c>
      <c r="D3" s="62" t="s">
        <v>98</v>
      </c>
      <c r="E3" s="62" t="s">
        <v>99</v>
      </c>
      <c r="F3" s="62">
        <v>2008</v>
      </c>
      <c r="G3" s="62" t="s">
        <v>179</v>
      </c>
      <c r="H3" s="62">
        <v>9</v>
      </c>
      <c r="I3" s="62">
        <v>7029</v>
      </c>
    </row>
    <row r="4" spans="1:15" ht="12.75" customHeight="1" x14ac:dyDescent="0.25">
      <c r="A4" s="53">
        <v>3</v>
      </c>
      <c r="B4" s="62">
        <v>3</v>
      </c>
      <c r="C4" s="62" t="s">
        <v>124</v>
      </c>
      <c r="D4" s="62" t="s">
        <v>109</v>
      </c>
      <c r="E4" s="62" t="s">
        <v>110</v>
      </c>
      <c r="F4" s="62">
        <v>2010</v>
      </c>
      <c r="G4" s="62" t="s">
        <v>180</v>
      </c>
      <c r="H4" s="62">
        <v>11</v>
      </c>
      <c r="I4" s="62">
        <v>5796</v>
      </c>
    </row>
    <row r="5" spans="1:15" ht="12.75" customHeight="1" x14ac:dyDescent="0.25">
      <c r="A5" s="53">
        <v>4</v>
      </c>
      <c r="B5" s="62">
        <v>4</v>
      </c>
      <c r="C5" s="62" t="s">
        <v>75</v>
      </c>
      <c r="D5" s="62" t="s">
        <v>61</v>
      </c>
      <c r="E5" s="62" t="s">
        <v>62</v>
      </c>
      <c r="F5" s="62">
        <v>2010</v>
      </c>
      <c r="G5" s="62" t="s">
        <v>181</v>
      </c>
      <c r="H5" s="62">
        <v>11</v>
      </c>
      <c r="I5" s="62">
        <v>4921</v>
      </c>
    </row>
    <row r="6" spans="1:15" ht="12.75" customHeight="1" x14ac:dyDescent="0.25">
      <c r="A6" s="53">
        <v>5</v>
      </c>
      <c r="B6" s="62">
        <v>5</v>
      </c>
      <c r="C6" s="62" t="s">
        <v>132</v>
      </c>
      <c r="D6" s="62" t="s">
        <v>73</v>
      </c>
      <c r="E6" s="62" t="s">
        <v>63</v>
      </c>
      <c r="F6" s="62">
        <v>2008</v>
      </c>
      <c r="G6" s="62" t="s">
        <v>182</v>
      </c>
      <c r="H6" s="62">
        <v>16</v>
      </c>
      <c r="I6" s="62">
        <v>4243</v>
      </c>
    </row>
    <row r="7" spans="1:15" ht="12.75" customHeight="1" x14ac:dyDescent="0.25">
      <c r="A7" s="53">
        <v>6</v>
      </c>
      <c r="B7" s="62">
        <v>6</v>
      </c>
      <c r="C7" s="62" t="s">
        <v>36</v>
      </c>
      <c r="D7" s="62" t="s">
        <v>76</v>
      </c>
      <c r="E7" s="62" t="s">
        <v>77</v>
      </c>
      <c r="F7" s="62">
        <v>2010</v>
      </c>
      <c r="G7" s="62" t="s">
        <v>183</v>
      </c>
      <c r="H7" s="62">
        <v>16</v>
      </c>
      <c r="I7" s="62">
        <v>3689</v>
      </c>
    </row>
    <row r="8" spans="1:15" ht="12.75" customHeight="1" x14ac:dyDescent="0.25">
      <c r="A8" s="53">
        <v>7</v>
      </c>
      <c r="B8" s="62">
        <v>7</v>
      </c>
      <c r="C8" s="62" t="s">
        <v>184</v>
      </c>
      <c r="D8" s="62" t="s">
        <v>78</v>
      </c>
      <c r="E8" s="62" t="s">
        <v>79</v>
      </c>
      <c r="F8" s="62">
        <v>2010</v>
      </c>
      <c r="G8" s="62" t="s">
        <v>185</v>
      </c>
      <c r="H8" s="62">
        <v>19</v>
      </c>
      <c r="I8" s="62">
        <v>3220</v>
      </c>
    </row>
    <row r="9" spans="1:15" ht="12.75" customHeight="1" x14ac:dyDescent="0.25">
      <c r="A9" s="53">
        <v>8</v>
      </c>
      <c r="B9" s="62">
        <v>8</v>
      </c>
      <c r="C9" s="62" t="s">
        <v>105</v>
      </c>
      <c r="D9" s="62" t="s">
        <v>106</v>
      </c>
      <c r="E9" s="62" t="s">
        <v>107</v>
      </c>
      <c r="F9" s="62">
        <v>2010</v>
      </c>
      <c r="G9" s="62" t="s">
        <v>186</v>
      </c>
      <c r="H9" s="62">
        <v>19</v>
      </c>
      <c r="I9" s="62">
        <v>2814</v>
      </c>
    </row>
    <row r="10" spans="1:15" ht="12.75" customHeight="1" x14ac:dyDescent="0.25">
      <c r="A10" s="53">
        <v>9</v>
      </c>
      <c r="B10" s="62">
        <v>9</v>
      </c>
      <c r="C10" s="62" t="s">
        <v>102</v>
      </c>
      <c r="D10" s="62" t="s">
        <v>103</v>
      </c>
      <c r="E10" s="62" t="s">
        <v>104</v>
      </c>
      <c r="F10" s="62">
        <v>2007</v>
      </c>
      <c r="G10" s="62" t="s">
        <v>187</v>
      </c>
      <c r="H10" s="62">
        <v>20</v>
      </c>
      <c r="I10" s="62">
        <v>2456</v>
      </c>
    </row>
    <row r="11" spans="1:15" ht="12.75" customHeight="1" x14ac:dyDescent="0.25">
      <c r="A11" s="53">
        <v>10</v>
      </c>
      <c r="B11" s="62">
        <v>10</v>
      </c>
      <c r="C11" s="62" t="s">
        <v>35</v>
      </c>
      <c r="D11" s="62" t="s">
        <v>21</v>
      </c>
      <c r="E11" s="62" t="s">
        <v>22</v>
      </c>
      <c r="F11" s="62">
        <v>2008</v>
      </c>
      <c r="G11" s="62" t="s">
        <v>188</v>
      </c>
      <c r="H11" s="62">
        <v>22</v>
      </c>
      <c r="I11" s="62">
        <v>2136</v>
      </c>
    </row>
    <row r="12" spans="1:15" ht="12.75" customHeight="1" x14ac:dyDescent="0.25">
      <c r="A12" s="49">
        <v>11</v>
      </c>
      <c r="B12" s="62">
        <v>11</v>
      </c>
      <c r="C12" s="62" t="s">
        <v>80</v>
      </c>
      <c r="D12" s="62" t="s">
        <v>81</v>
      </c>
      <c r="E12" s="62" t="s">
        <v>82</v>
      </c>
      <c r="F12" s="62">
        <v>2008</v>
      </c>
      <c r="G12" s="62" t="s">
        <v>189</v>
      </c>
      <c r="H12" s="62">
        <v>26</v>
      </c>
      <c r="I12" s="62">
        <v>1846</v>
      </c>
    </row>
    <row r="13" spans="1:15" ht="12.75" customHeight="1" x14ac:dyDescent="0.25">
      <c r="A13" s="49">
        <v>12</v>
      </c>
      <c r="B13" s="62">
        <v>12</v>
      </c>
      <c r="C13" s="62" t="s">
        <v>84</v>
      </c>
      <c r="D13" s="62" t="s">
        <v>85</v>
      </c>
      <c r="E13" s="62" t="s">
        <v>86</v>
      </c>
      <c r="F13" s="62">
        <v>2009</v>
      </c>
      <c r="G13" s="62" t="s">
        <v>190</v>
      </c>
      <c r="H13" s="62">
        <v>33</v>
      </c>
      <c r="I13" s="62">
        <v>1582</v>
      </c>
    </row>
    <row r="14" spans="1:15" ht="12.75" customHeight="1" x14ac:dyDescent="0.25">
      <c r="A14" s="49">
        <v>13</v>
      </c>
      <c r="B14" s="62">
        <v>13</v>
      </c>
      <c r="C14" s="62" t="s">
        <v>64</v>
      </c>
      <c r="D14" s="62" t="s">
        <v>120</v>
      </c>
      <c r="E14" s="62" t="s">
        <v>100</v>
      </c>
      <c r="F14" s="62">
        <v>2011</v>
      </c>
      <c r="G14" s="62" t="s">
        <v>191</v>
      </c>
      <c r="H14" s="62">
        <v>34</v>
      </c>
      <c r="I14" s="62">
        <v>1338</v>
      </c>
    </row>
    <row r="15" spans="1:15" ht="12.75" customHeight="1" x14ac:dyDescent="0.25">
      <c r="A15" s="53">
        <v>14</v>
      </c>
      <c r="B15" s="62">
        <v>14</v>
      </c>
      <c r="C15" s="62" t="s">
        <v>89</v>
      </c>
      <c r="D15" s="62" t="s">
        <v>163</v>
      </c>
      <c r="E15" s="62" t="s">
        <v>164</v>
      </c>
      <c r="F15" s="62">
        <v>2013</v>
      </c>
      <c r="G15" s="62" t="s">
        <v>192</v>
      </c>
      <c r="H15" s="62">
        <v>37</v>
      </c>
      <c r="I15" s="62">
        <v>1113</v>
      </c>
    </row>
    <row r="16" spans="1:15" ht="12.75" customHeight="1" x14ac:dyDescent="0.25">
      <c r="A16" s="53">
        <v>15</v>
      </c>
      <c r="B16" s="62">
        <v>15</v>
      </c>
      <c r="C16" s="62" t="s">
        <v>101</v>
      </c>
      <c r="D16" s="62" t="s">
        <v>96</v>
      </c>
      <c r="E16" s="62" t="s">
        <v>97</v>
      </c>
      <c r="F16" s="62">
        <v>2012</v>
      </c>
      <c r="G16" s="62" t="s">
        <v>193</v>
      </c>
      <c r="H16" s="62">
        <v>43</v>
      </c>
      <c r="I16" s="62">
        <v>903</v>
      </c>
    </row>
    <row r="17" spans="1:15" ht="12.75" customHeight="1" x14ac:dyDescent="0.25">
      <c r="A17" s="53">
        <v>16</v>
      </c>
      <c r="B17" s="62">
        <v>16</v>
      </c>
      <c r="C17" s="62" t="s">
        <v>128</v>
      </c>
      <c r="D17" s="62" t="s">
        <v>129</v>
      </c>
      <c r="E17" s="62" t="s">
        <v>130</v>
      </c>
      <c r="F17" s="62">
        <v>2015</v>
      </c>
      <c r="G17" s="62" t="s">
        <v>194</v>
      </c>
      <c r="H17" s="62">
        <v>57</v>
      </c>
      <c r="I17" s="62">
        <v>707</v>
      </c>
    </row>
    <row r="18" spans="1:15" ht="12.75" customHeight="1" x14ac:dyDescent="0.25">
      <c r="A18" s="53">
        <v>16</v>
      </c>
      <c r="B18" s="62">
        <v>16</v>
      </c>
      <c r="C18" s="62" t="s">
        <v>71</v>
      </c>
      <c r="D18" s="62" t="s">
        <v>72</v>
      </c>
      <c r="E18" s="62" t="s">
        <v>68</v>
      </c>
      <c r="F18" s="62">
        <v>2010</v>
      </c>
      <c r="G18" s="62" t="s">
        <v>195</v>
      </c>
      <c r="H18" s="62">
        <v>57</v>
      </c>
      <c r="I18" s="62">
        <v>0</v>
      </c>
    </row>
    <row r="19" spans="1:15" ht="12.75" customHeight="1" x14ac:dyDescent="0.25">
      <c r="A19" s="53">
        <v>16</v>
      </c>
      <c r="B19" s="62">
        <v>16</v>
      </c>
      <c r="C19" s="62" t="s">
        <v>196</v>
      </c>
      <c r="D19" s="62" t="s">
        <v>197</v>
      </c>
      <c r="E19" s="62" t="s">
        <v>198</v>
      </c>
      <c r="F19" s="62">
        <v>2015</v>
      </c>
      <c r="G19" s="62" t="s">
        <v>195</v>
      </c>
      <c r="H19" s="62">
        <v>57</v>
      </c>
      <c r="I19" s="62">
        <v>0</v>
      </c>
    </row>
    <row r="20" spans="1:15" ht="12.75" customHeight="1" x14ac:dyDescent="0.2">
      <c r="A20" s="53">
        <v>19</v>
      </c>
    </row>
    <row r="21" spans="1:15" ht="12.75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</row>
    <row r="22" spans="1:15" ht="12.75" customHeight="1" x14ac:dyDescent="0.25">
      <c r="A22" s="53"/>
      <c r="B22" s="54"/>
      <c r="C22" s="54"/>
      <c r="D22" s="54"/>
      <c r="E22" s="54"/>
      <c r="F22" s="54"/>
      <c r="G22" s="54"/>
      <c r="H22" s="54"/>
      <c r="I22" s="54"/>
    </row>
    <row r="23" spans="1:15" ht="12.75" customHeight="1" x14ac:dyDescent="0.25">
      <c r="A23" s="53"/>
      <c r="B23" s="54"/>
      <c r="C23" s="54"/>
      <c r="D23" s="54"/>
      <c r="E23" s="54"/>
      <c r="F23" s="54"/>
      <c r="G23" s="54"/>
      <c r="H23" s="54"/>
      <c r="I23" s="54"/>
    </row>
    <row r="24" spans="1:15" ht="12.75" customHeight="1" x14ac:dyDescent="0.25">
      <c r="A24" s="53"/>
      <c r="B24" s="54"/>
      <c r="C24" s="54"/>
      <c r="D24" s="54"/>
      <c r="E24" s="54"/>
      <c r="F24" s="54"/>
      <c r="G24" s="54"/>
      <c r="H24" s="54"/>
      <c r="I24" s="54"/>
    </row>
    <row r="25" spans="1:15" ht="12.75" customHeight="1" x14ac:dyDescent="0.25">
      <c r="A25" s="53"/>
      <c r="B25" s="54"/>
      <c r="C25" s="54"/>
      <c r="D25" s="54"/>
      <c r="E25" s="54"/>
      <c r="F25" s="54"/>
      <c r="G25" s="54"/>
      <c r="H25" s="54"/>
      <c r="I25" s="54"/>
    </row>
    <row r="26" spans="1:15" ht="12.75" customHeight="1" x14ac:dyDescent="0.25">
      <c r="A26" s="53"/>
      <c r="B26" s="54"/>
      <c r="C26" s="54"/>
      <c r="D26" s="54"/>
      <c r="E26" s="54"/>
      <c r="F26" s="54"/>
      <c r="G26" s="54"/>
      <c r="H26" s="54"/>
      <c r="I26" s="54"/>
    </row>
    <row r="27" spans="1:15" ht="12.75" customHeight="1" x14ac:dyDescent="0.25">
      <c r="A27" s="53"/>
      <c r="B27" s="54"/>
      <c r="C27" s="54"/>
      <c r="D27" s="54"/>
      <c r="E27" s="54"/>
      <c r="F27" s="54"/>
      <c r="G27" s="54"/>
      <c r="H27" s="54"/>
      <c r="I27" s="54"/>
    </row>
    <row r="28" spans="1:15" ht="12.75" customHeight="1" x14ac:dyDescent="0.25">
      <c r="A28" s="53"/>
      <c r="B28" s="54"/>
      <c r="C28" s="54"/>
      <c r="D28" s="54"/>
      <c r="E28" s="54"/>
      <c r="F28" s="54"/>
      <c r="G28" s="54"/>
      <c r="H28" s="54"/>
      <c r="I28" s="54"/>
    </row>
    <row r="29" spans="1:15" ht="12.75" customHeight="1" x14ac:dyDescent="0.25">
      <c r="A29" s="53"/>
      <c r="B29" s="54"/>
      <c r="C29" s="54"/>
      <c r="D29" s="54"/>
      <c r="E29" s="54"/>
      <c r="F29" s="54"/>
      <c r="G29" s="54"/>
      <c r="H29" s="54"/>
      <c r="I29" s="54"/>
    </row>
    <row r="30" spans="1:15" ht="12.75" customHeight="1" x14ac:dyDescent="0.25">
      <c r="A30" s="53"/>
      <c r="B30" s="54"/>
      <c r="C30" s="54"/>
      <c r="D30" s="54"/>
      <c r="E30" s="54"/>
      <c r="F30" s="54"/>
      <c r="G30" s="54"/>
      <c r="H30" s="54"/>
      <c r="I30" s="54"/>
    </row>
    <row r="31" spans="1:15" ht="12.75" customHeight="1" x14ac:dyDescent="0.25">
      <c r="A31" s="53"/>
      <c r="B31" s="54"/>
      <c r="C31" s="54"/>
      <c r="D31" s="54"/>
      <c r="E31" s="54"/>
      <c r="F31" s="54"/>
      <c r="G31" s="54"/>
      <c r="H31" s="54"/>
      <c r="I31" s="54"/>
      <c r="J31" s="57"/>
      <c r="K31" s="55"/>
      <c r="L31" s="55"/>
      <c r="M31" s="55"/>
      <c r="N31" s="57"/>
      <c r="O31" s="57"/>
    </row>
    <row r="32" spans="1:15" ht="12.75" customHeight="1" x14ac:dyDescent="0.25">
      <c r="A32" s="53"/>
      <c r="B32" s="54"/>
      <c r="C32" s="54"/>
      <c r="D32" s="54"/>
      <c r="E32" s="54"/>
      <c r="F32" s="54"/>
      <c r="G32" s="54"/>
      <c r="H32" s="54"/>
      <c r="I32" s="54"/>
      <c r="J32" s="57"/>
      <c r="K32" s="55"/>
      <c r="L32" s="55"/>
      <c r="M32" s="55"/>
      <c r="N32" s="57"/>
      <c r="O32" s="57"/>
    </row>
    <row r="33" spans="1:15" ht="12.75" customHeight="1" x14ac:dyDescent="0.25">
      <c r="A33" s="53"/>
      <c r="B33" s="54"/>
      <c r="C33" s="54"/>
      <c r="D33" s="54"/>
      <c r="E33" s="54"/>
      <c r="F33" s="54"/>
      <c r="G33" s="54"/>
      <c r="H33" s="54"/>
      <c r="I33" s="54"/>
      <c r="J33" s="57"/>
      <c r="K33" s="55"/>
      <c r="L33" s="55"/>
      <c r="M33" s="55"/>
      <c r="N33" s="57"/>
      <c r="O33" s="57"/>
    </row>
    <row r="34" spans="1:15" ht="12.75" customHeight="1" x14ac:dyDescent="0.25">
      <c r="A34" s="53"/>
      <c r="B34" s="54"/>
      <c r="C34" s="54"/>
      <c r="D34" s="54"/>
      <c r="E34" s="54"/>
      <c r="F34" s="54"/>
      <c r="G34" s="54"/>
      <c r="H34" s="54"/>
      <c r="I34" s="54"/>
      <c r="J34" s="57"/>
      <c r="K34" s="55"/>
      <c r="L34" s="55"/>
      <c r="M34" s="55"/>
      <c r="N34" s="57"/>
      <c r="O34" s="57"/>
    </row>
    <row r="35" spans="1:15" ht="12.75" customHeight="1" x14ac:dyDescent="0.25">
      <c r="A35" s="53"/>
      <c r="B35" s="54"/>
      <c r="C35" s="54"/>
      <c r="D35" s="54"/>
      <c r="E35" s="54"/>
      <c r="F35" s="54"/>
      <c r="G35" s="54"/>
      <c r="H35" s="54"/>
      <c r="I35" s="54"/>
      <c r="J35" s="57"/>
      <c r="K35" s="55"/>
      <c r="L35" s="55"/>
      <c r="M35" s="55"/>
      <c r="N35" s="57"/>
      <c r="O35" s="57"/>
    </row>
    <row r="36" spans="1:15" ht="12.75" customHeight="1" x14ac:dyDescent="0.25">
      <c r="A36" s="53"/>
      <c r="B36" s="54"/>
      <c r="C36" s="54"/>
      <c r="D36" s="54"/>
      <c r="E36" s="54"/>
      <c r="F36" s="54"/>
      <c r="G36" s="54"/>
      <c r="H36" s="54"/>
      <c r="I36" s="54"/>
      <c r="J36" s="57"/>
      <c r="K36" s="55"/>
      <c r="L36" s="55"/>
      <c r="M36" s="55"/>
      <c r="N36" s="57"/>
      <c r="O36" s="57"/>
    </row>
    <row r="37" spans="1:15" ht="12.75" customHeight="1" x14ac:dyDescent="0.25">
      <c r="A37" s="53"/>
      <c r="B37" s="54"/>
      <c r="C37" s="54"/>
      <c r="D37" s="54"/>
      <c r="E37" s="54"/>
      <c r="F37" s="54"/>
      <c r="G37" s="54"/>
      <c r="H37" s="54"/>
      <c r="I37" s="54"/>
      <c r="J37" s="57"/>
      <c r="K37" s="55"/>
      <c r="L37" s="55"/>
      <c r="M37" s="55"/>
      <c r="N37" s="57"/>
      <c r="O37" s="57"/>
    </row>
    <row r="38" spans="1:15" ht="12.75" customHeight="1" x14ac:dyDescent="0.25">
      <c r="A38" s="53"/>
      <c r="B38" s="54"/>
      <c r="C38" s="54"/>
      <c r="D38" s="54"/>
      <c r="E38" s="54"/>
      <c r="F38" s="54"/>
      <c r="G38" s="54"/>
      <c r="H38" s="54"/>
      <c r="I38" s="54"/>
      <c r="J38" s="57"/>
      <c r="K38" s="55"/>
      <c r="L38" s="55"/>
      <c r="M38" s="55"/>
      <c r="N38" s="57"/>
      <c r="O38" s="57"/>
    </row>
    <row r="39" spans="1:15" ht="12.75" customHeight="1" x14ac:dyDescent="0.25">
      <c r="A39" s="53"/>
      <c r="B39" s="54"/>
      <c r="C39" s="54"/>
      <c r="D39" s="54"/>
      <c r="E39" s="54"/>
      <c r="F39" s="54"/>
      <c r="G39" s="54"/>
      <c r="H39" s="54"/>
      <c r="I39" s="54"/>
      <c r="J39" s="57"/>
      <c r="K39" s="55"/>
      <c r="L39" s="55"/>
      <c r="M39" s="55"/>
      <c r="N39" s="57"/>
      <c r="O39" s="57"/>
    </row>
    <row r="40" spans="1:15" ht="12.75" customHeight="1" x14ac:dyDescent="0.2">
      <c r="A40" s="53"/>
      <c r="B40" s="55"/>
      <c r="C40" s="55"/>
      <c r="D40" s="56"/>
      <c r="E40" s="57"/>
      <c r="F40" s="57"/>
      <c r="G40" s="57"/>
      <c r="H40" s="57"/>
      <c r="I40" s="57"/>
      <c r="J40" s="57"/>
      <c r="K40" s="55"/>
      <c r="L40" s="55"/>
      <c r="M40" s="55"/>
      <c r="N40" s="57"/>
      <c r="O40" s="57"/>
    </row>
    <row r="41" spans="1:15" ht="12.75" customHeight="1" x14ac:dyDescent="0.2">
      <c r="A41" s="53"/>
      <c r="B41" s="53"/>
    </row>
    <row r="42" spans="1:15" ht="12.75" customHeight="1" x14ac:dyDescent="0.2">
      <c r="A42" s="53"/>
      <c r="B42" s="53"/>
    </row>
    <row r="43" spans="1:15" ht="12.75" customHeight="1" x14ac:dyDescent="0.2">
      <c r="A43" s="53"/>
      <c r="B43" s="53"/>
    </row>
    <row r="44" spans="1:15" ht="12.75" customHeight="1" x14ac:dyDescent="0.2">
      <c r="A44" s="53"/>
      <c r="B44" s="53"/>
    </row>
    <row r="45" spans="1:15" ht="12.75" customHeight="1" x14ac:dyDescent="0.2">
      <c r="A45" s="53"/>
      <c r="B45" s="53"/>
    </row>
    <row r="46" spans="1:15" ht="12.75" customHeight="1" x14ac:dyDescent="0.2">
      <c r="A46" s="53"/>
      <c r="B46" s="53"/>
    </row>
    <row r="47" spans="1:15" ht="12.75" customHeight="1" x14ac:dyDescent="0.2">
      <c r="A47" s="53"/>
      <c r="B47" s="53"/>
    </row>
    <row r="48" spans="1:15" ht="12.75" customHeight="1" x14ac:dyDescent="0.2">
      <c r="A48" s="53"/>
      <c r="B48" s="53"/>
    </row>
    <row r="49" spans="1:2" ht="12.75" customHeight="1" x14ac:dyDescent="0.2">
      <c r="A49" s="53"/>
      <c r="B49" s="53"/>
    </row>
    <row r="50" spans="1:2" ht="12.75" customHeight="1" x14ac:dyDescent="0.2">
      <c r="A50" s="53"/>
    </row>
    <row r="51" spans="1:2" ht="12.75" customHeight="1" x14ac:dyDescent="0.2">
      <c r="A51" s="53"/>
    </row>
    <row r="52" spans="1:2" ht="12.75" customHeight="1" x14ac:dyDescent="0.2">
      <c r="A52" s="53"/>
    </row>
    <row r="53" spans="1:2" ht="12.75" customHeight="1" x14ac:dyDescent="0.2">
      <c r="A53" s="53"/>
    </row>
    <row r="54" spans="1:2" ht="12.75" customHeight="1" x14ac:dyDescent="0.2">
      <c r="A54" s="53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FBF55-C99F-4E0F-AD6B-EE64CBC2CC97}">
  <sheetPr codeName="Sheet5"/>
  <dimension ref="A1:O54"/>
  <sheetViews>
    <sheetView zoomScaleNormal="100" workbookViewId="0">
      <selection activeCell="B2" sqref="B2:I11"/>
    </sheetView>
  </sheetViews>
  <sheetFormatPr defaultColWidth="8.7109375" defaultRowHeight="12.75" x14ac:dyDescent="0.2"/>
  <cols>
    <col min="1" max="2" width="8.7109375" style="2"/>
    <col min="3" max="3" width="8.140625" style="2" customWidth="1"/>
    <col min="4" max="4" width="8.5703125" style="2" customWidth="1"/>
    <col min="5" max="5" width="18.85546875" style="2" customWidth="1"/>
    <col min="6" max="16384" width="8.7109375" style="2"/>
  </cols>
  <sheetData>
    <row r="1" spans="1:15" ht="15.75" customHeight="1" x14ac:dyDescent="0.25">
      <c r="A1" s="50"/>
      <c r="B1" s="51" t="s">
        <v>90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2.75" customHeight="1" x14ac:dyDescent="0.25">
      <c r="A2" s="53">
        <v>1</v>
      </c>
      <c r="B2" s="62">
        <v>1</v>
      </c>
      <c r="C2" s="62" t="s">
        <v>70</v>
      </c>
      <c r="D2" s="62" t="s">
        <v>66</v>
      </c>
      <c r="E2" s="62" t="s">
        <v>67</v>
      </c>
      <c r="F2" s="62">
        <v>2008</v>
      </c>
      <c r="G2" s="62" t="s">
        <v>140</v>
      </c>
      <c r="H2" s="62">
        <v>5</v>
      </c>
      <c r="I2" s="62">
        <v>4221</v>
      </c>
    </row>
    <row r="3" spans="1:15" ht="12.75" customHeight="1" x14ac:dyDescent="0.25">
      <c r="A3" s="53">
        <v>2</v>
      </c>
      <c r="B3" s="62">
        <v>2</v>
      </c>
      <c r="C3" s="62" t="s">
        <v>132</v>
      </c>
      <c r="D3" s="62" t="s">
        <v>73</v>
      </c>
      <c r="E3" s="62" t="s">
        <v>63</v>
      </c>
      <c r="F3" s="62">
        <v>2008</v>
      </c>
      <c r="G3" s="62" t="s">
        <v>141</v>
      </c>
      <c r="H3" s="62">
        <v>6</v>
      </c>
      <c r="I3" s="62">
        <v>3017</v>
      </c>
    </row>
    <row r="4" spans="1:15" ht="12.75" customHeight="1" x14ac:dyDescent="0.25">
      <c r="A4" s="53">
        <v>3</v>
      </c>
      <c r="B4" s="62">
        <v>3</v>
      </c>
      <c r="C4" s="62" t="s">
        <v>80</v>
      </c>
      <c r="D4" s="62" t="s">
        <v>81</v>
      </c>
      <c r="E4" s="62" t="s">
        <v>82</v>
      </c>
      <c r="F4" s="62">
        <v>2008</v>
      </c>
      <c r="G4" s="62" t="s">
        <v>142</v>
      </c>
      <c r="H4" s="62">
        <v>12</v>
      </c>
      <c r="I4" s="62">
        <v>2312</v>
      </c>
    </row>
    <row r="5" spans="1:15" ht="12.75" customHeight="1" x14ac:dyDescent="0.25">
      <c r="A5" s="53">
        <v>4</v>
      </c>
      <c r="B5" s="62">
        <v>4</v>
      </c>
      <c r="C5" s="62" t="s">
        <v>91</v>
      </c>
      <c r="D5" s="62" t="s">
        <v>92</v>
      </c>
      <c r="E5" s="62" t="s">
        <v>93</v>
      </c>
      <c r="F5" s="62">
        <v>2009</v>
      </c>
      <c r="G5" s="62" t="s">
        <v>143</v>
      </c>
      <c r="H5" s="62">
        <v>15</v>
      </c>
      <c r="I5" s="62">
        <v>1813</v>
      </c>
    </row>
    <row r="6" spans="1:15" ht="12.75" customHeight="1" x14ac:dyDescent="0.25">
      <c r="A6" s="53" t="s">
        <v>37</v>
      </c>
      <c r="B6" s="62">
        <v>5</v>
      </c>
      <c r="C6" s="62" t="s">
        <v>34</v>
      </c>
      <c r="D6" s="62" t="s">
        <v>144</v>
      </c>
      <c r="E6" s="62" t="s">
        <v>145</v>
      </c>
      <c r="F6" s="62">
        <v>1972</v>
      </c>
      <c r="G6" s="62" t="s">
        <v>146</v>
      </c>
      <c r="H6" s="62">
        <v>19</v>
      </c>
      <c r="I6" s="62">
        <v>1425</v>
      </c>
    </row>
    <row r="7" spans="1:15" ht="12.75" customHeight="1" x14ac:dyDescent="0.25">
      <c r="A7" s="53">
        <v>5</v>
      </c>
      <c r="B7" s="62">
        <v>6</v>
      </c>
      <c r="C7" s="62" t="s">
        <v>101</v>
      </c>
      <c r="D7" s="62" t="s">
        <v>96</v>
      </c>
      <c r="E7" s="62" t="s">
        <v>97</v>
      </c>
      <c r="F7" s="62">
        <v>2012</v>
      </c>
      <c r="G7" s="62" t="s">
        <v>147</v>
      </c>
      <c r="H7" s="62">
        <v>26</v>
      </c>
      <c r="I7" s="62">
        <v>1108</v>
      </c>
    </row>
    <row r="8" spans="1:15" ht="12.75" customHeight="1" x14ac:dyDescent="0.25">
      <c r="A8" s="53" t="s">
        <v>37</v>
      </c>
      <c r="B8" s="62">
        <v>7</v>
      </c>
      <c r="C8" s="62" t="s">
        <v>148</v>
      </c>
      <c r="D8" s="62" t="s">
        <v>122</v>
      </c>
      <c r="E8" s="62" t="s">
        <v>123</v>
      </c>
      <c r="F8" s="62">
        <v>2010</v>
      </c>
      <c r="G8" s="62" t="s">
        <v>149</v>
      </c>
      <c r="H8" s="62">
        <v>26</v>
      </c>
      <c r="I8" s="62">
        <v>841</v>
      </c>
    </row>
    <row r="9" spans="1:15" ht="12.75" customHeight="1" x14ac:dyDescent="0.25">
      <c r="A9" s="53">
        <v>6</v>
      </c>
      <c r="B9" s="62">
        <v>8</v>
      </c>
      <c r="C9" s="62" t="s">
        <v>71</v>
      </c>
      <c r="D9" s="62" t="s">
        <v>72</v>
      </c>
      <c r="E9" s="62" t="s">
        <v>68</v>
      </c>
      <c r="F9" s="62">
        <v>2010</v>
      </c>
      <c r="G9" s="62" t="s">
        <v>150</v>
      </c>
      <c r="H9" s="62">
        <v>27</v>
      </c>
      <c r="I9" s="62">
        <v>609</v>
      </c>
    </row>
    <row r="10" spans="1:15" ht="12.75" customHeight="1" x14ac:dyDescent="0.25">
      <c r="A10" s="53">
        <v>7</v>
      </c>
      <c r="B10" s="62">
        <v>9</v>
      </c>
      <c r="C10" s="62" t="s">
        <v>128</v>
      </c>
      <c r="D10" s="62" t="s">
        <v>129</v>
      </c>
      <c r="E10" s="62" t="s">
        <v>130</v>
      </c>
      <c r="F10" s="62">
        <v>2015</v>
      </c>
      <c r="G10" s="62" t="s">
        <v>151</v>
      </c>
      <c r="H10" s="62">
        <v>42</v>
      </c>
      <c r="I10" s="62">
        <v>404</v>
      </c>
    </row>
    <row r="11" spans="1:15" ht="12.75" customHeight="1" x14ac:dyDescent="0.25">
      <c r="A11" s="53">
        <v>8</v>
      </c>
      <c r="B11" s="62">
        <v>10</v>
      </c>
      <c r="C11" s="62" t="s">
        <v>64</v>
      </c>
      <c r="D11" s="62" t="s">
        <v>120</v>
      </c>
      <c r="E11" s="62" t="s">
        <v>100</v>
      </c>
      <c r="F11" s="62">
        <v>2011</v>
      </c>
      <c r="G11" s="62" t="s">
        <v>152</v>
      </c>
      <c r="H11" s="62">
        <v>44</v>
      </c>
      <c r="I11" s="62">
        <v>0</v>
      </c>
    </row>
    <row r="12" spans="1:15" ht="12.75" customHeight="1" x14ac:dyDescent="0.25">
      <c r="B12" s="54"/>
      <c r="C12" s="54"/>
      <c r="D12" s="54"/>
      <c r="E12" s="54"/>
      <c r="F12" s="54"/>
      <c r="G12" s="54"/>
      <c r="H12" s="54"/>
      <c r="I12" s="54"/>
    </row>
    <row r="13" spans="1:15" ht="12.75" customHeight="1" x14ac:dyDescent="0.25">
      <c r="B13" s="54"/>
      <c r="C13" s="54"/>
      <c r="D13" s="54"/>
      <c r="E13" s="54"/>
      <c r="F13" s="54"/>
      <c r="G13" s="54"/>
      <c r="H13" s="54"/>
      <c r="I13" s="54"/>
    </row>
    <row r="14" spans="1:15" ht="12.75" customHeight="1" x14ac:dyDescent="0.25">
      <c r="B14" s="54"/>
      <c r="C14" s="54"/>
      <c r="D14" s="54"/>
      <c r="E14" s="54"/>
      <c r="F14" s="54"/>
      <c r="G14" s="54"/>
      <c r="H14" s="54"/>
      <c r="I14" s="54"/>
    </row>
    <row r="15" spans="1:15" ht="12.75" customHeight="1" x14ac:dyDescent="0.25">
      <c r="A15" s="53"/>
      <c r="B15" s="54"/>
      <c r="C15" s="54"/>
      <c r="D15" s="54"/>
      <c r="E15" s="54"/>
      <c r="F15" s="54"/>
      <c r="G15" s="54"/>
      <c r="H15" s="54"/>
      <c r="I15" s="54"/>
    </row>
    <row r="16" spans="1:15" ht="12.75" customHeight="1" x14ac:dyDescent="0.2">
      <c r="A16" s="53"/>
    </row>
    <row r="17" spans="1:15" ht="12.75" customHeight="1" x14ac:dyDescent="0.2">
      <c r="A17" s="53"/>
    </row>
    <row r="18" spans="1:15" ht="12.75" customHeight="1" x14ac:dyDescent="0.2">
      <c r="A18" s="53"/>
    </row>
    <row r="19" spans="1:15" ht="12.75" customHeight="1" x14ac:dyDescent="0.2">
      <c r="A19" s="53"/>
    </row>
    <row r="20" spans="1:15" ht="12.75" customHeight="1" x14ac:dyDescent="0.2">
      <c r="A20" s="53"/>
    </row>
    <row r="21" spans="1:15" ht="12.75" customHeight="1" x14ac:dyDescent="0.2">
      <c r="A21" s="53"/>
    </row>
    <row r="22" spans="1:15" ht="12.75" customHeight="1" x14ac:dyDescent="0.2">
      <c r="A22" s="53"/>
    </row>
    <row r="23" spans="1:15" ht="12.75" customHeight="1" x14ac:dyDescent="0.2">
      <c r="A23" s="53"/>
    </row>
    <row r="24" spans="1:15" ht="12.75" customHeight="1" x14ac:dyDescent="0.2">
      <c r="A24" s="53"/>
    </row>
    <row r="25" spans="1:15" ht="12.75" customHeight="1" x14ac:dyDescent="0.2">
      <c r="A25" s="53"/>
    </row>
    <row r="26" spans="1:15" ht="12.75" customHeight="1" x14ac:dyDescent="0.2">
      <c r="A26" s="53"/>
    </row>
    <row r="27" spans="1:15" ht="12.75" customHeight="1" x14ac:dyDescent="0.2">
      <c r="A27" s="53"/>
    </row>
    <row r="28" spans="1:15" ht="12.75" customHeight="1" x14ac:dyDescent="0.2">
      <c r="A28" s="53"/>
    </row>
    <row r="29" spans="1:15" ht="12.75" customHeight="1" x14ac:dyDescent="0.2">
      <c r="A29" s="53"/>
    </row>
    <row r="30" spans="1:15" ht="12.75" customHeight="1" x14ac:dyDescent="0.2">
      <c r="A30" s="53"/>
    </row>
    <row r="31" spans="1:15" ht="12.75" customHeight="1" x14ac:dyDescent="0.2">
      <c r="A31" s="53"/>
      <c r="B31" s="55"/>
      <c r="C31" s="55"/>
      <c r="D31" s="56"/>
      <c r="E31" s="57"/>
      <c r="F31" s="57"/>
      <c r="G31" s="57"/>
      <c r="H31" s="57"/>
      <c r="I31" s="57"/>
      <c r="J31" s="57"/>
      <c r="K31" s="55"/>
      <c r="L31" s="55"/>
      <c r="M31" s="55"/>
      <c r="N31" s="57"/>
      <c r="O31" s="57"/>
    </row>
    <row r="32" spans="1:15" ht="12.75" customHeight="1" x14ac:dyDescent="0.2">
      <c r="A32" s="53"/>
      <c r="B32" s="55"/>
      <c r="C32" s="55"/>
      <c r="D32" s="56"/>
      <c r="E32" s="57"/>
      <c r="F32" s="57"/>
      <c r="G32" s="57"/>
      <c r="H32" s="57"/>
      <c r="I32" s="57"/>
      <c r="J32" s="57"/>
      <c r="K32" s="55"/>
      <c r="L32" s="55"/>
      <c r="M32" s="55"/>
      <c r="N32" s="57"/>
      <c r="O32" s="57"/>
    </row>
    <row r="33" spans="1:15" ht="12.75" customHeight="1" x14ac:dyDescent="0.2">
      <c r="A33" s="53"/>
      <c r="B33" s="55"/>
      <c r="C33" s="55"/>
      <c r="D33" s="56"/>
      <c r="E33" s="57"/>
      <c r="F33" s="57"/>
      <c r="G33" s="57"/>
      <c r="H33" s="57"/>
      <c r="I33" s="57"/>
      <c r="J33" s="57"/>
      <c r="K33" s="55"/>
      <c r="L33" s="55"/>
      <c r="M33" s="55"/>
      <c r="N33" s="57"/>
      <c r="O33" s="57"/>
    </row>
    <row r="34" spans="1:15" ht="12.75" customHeight="1" x14ac:dyDescent="0.2">
      <c r="A34" s="53"/>
      <c r="B34" s="55"/>
      <c r="C34" s="55"/>
      <c r="D34" s="56"/>
      <c r="E34" s="57"/>
      <c r="F34" s="57"/>
      <c r="G34" s="57"/>
      <c r="H34" s="57"/>
      <c r="I34" s="57"/>
      <c r="J34" s="57"/>
      <c r="K34" s="55"/>
      <c r="L34" s="55"/>
      <c r="M34" s="55"/>
      <c r="N34" s="57"/>
      <c r="O34" s="57"/>
    </row>
    <row r="35" spans="1:15" ht="12.75" customHeight="1" x14ac:dyDescent="0.2">
      <c r="A35" s="53"/>
      <c r="B35" s="55"/>
      <c r="C35" s="55"/>
      <c r="D35" s="56"/>
      <c r="E35" s="57"/>
      <c r="F35" s="57"/>
      <c r="G35" s="57"/>
      <c r="H35" s="57"/>
      <c r="I35" s="57"/>
      <c r="J35" s="57"/>
      <c r="K35" s="55"/>
      <c r="L35" s="55"/>
      <c r="M35" s="55"/>
      <c r="N35" s="57"/>
      <c r="O35" s="57"/>
    </row>
    <row r="36" spans="1:15" ht="12.75" customHeight="1" x14ac:dyDescent="0.2">
      <c r="A36" s="53"/>
      <c r="B36" s="55"/>
      <c r="C36" s="55"/>
      <c r="D36" s="56"/>
      <c r="E36" s="57"/>
      <c r="F36" s="57"/>
      <c r="G36" s="57"/>
      <c r="H36" s="57"/>
      <c r="I36" s="57"/>
      <c r="J36" s="57"/>
      <c r="K36" s="55"/>
      <c r="L36" s="55"/>
      <c r="M36" s="55"/>
      <c r="N36" s="57"/>
      <c r="O36" s="57"/>
    </row>
    <row r="37" spans="1:15" ht="12.75" customHeight="1" x14ac:dyDescent="0.2">
      <c r="A37" s="53"/>
      <c r="B37" s="55"/>
      <c r="C37" s="55"/>
      <c r="D37" s="56"/>
      <c r="E37" s="57"/>
      <c r="F37" s="57"/>
      <c r="G37" s="57"/>
      <c r="H37" s="57"/>
      <c r="I37" s="57"/>
      <c r="J37" s="57"/>
      <c r="K37" s="55"/>
      <c r="L37" s="55"/>
      <c r="M37" s="55"/>
      <c r="N37" s="57"/>
      <c r="O37" s="57"/>
    </row>
    <row r="38" spans="1:15" ht="12.75" customHeight="1" x14ac:dyDescent="0.2">
      <c r="A38" s="53"/>
      <c r="B38" s="55"/>
      <c r="C38" s="55"/>
      <c r="D38" s="56"/>
      <c r="E38" s="57"/>
      <c r="F38" s="57"/>
      <c r="G38" s="57"/>
      <c r="H38" s="57"/>
      <c r="I38" s="57"/>
      <c r="J38" s="57"/>
      <c r="K38" s="55"/>
      <c r="L38" s="55"/>
      <c r="M38" s="55"/>
      <c r="N38" s="57"/>
      <c r="O38" s="57"/>
    </row>
    <row r="39" spans="1:15" ht="12.75" customHeight="1" x14ac:dyDescent="0.2">
      <c r="A39" s="53"/>
      <c r="B39" s="55"/>
      <c r="C39" s="55"/>
      <c r="D39" s="56"/>
      <c r="E39" s="57"/>
      <c r="F39" s="57"/>
      <c r="G39" s="57"/>
      <c r="H39" s="57"/>
      <c r="I39" s="57"/>
      <c r="J39" s="57"/>
      <c r="K39" s="55"/>
      <c r="L39" s="55"/>
      <c r="M39" s="55"/>
      <c r="N39" s="57"/>
      <c r="O39" s="57"/>
    </row>
    <row r="40" spans="1:15" ht="12.75" customHeight="1" x14ac:dyDescent="0.2">
      <c r="A40" s="53"/>
      <c r="B40" s="55"/>
      <c r="C40" s="55"/>
      <c r="D40" s="56"/>
      <c r="E40" s="57"/>
      <c r="F40" s="57"/>
      <c r="G40" s="57"/>
      <c r="H40" s="57"/>
      <c r="I40" s="57"/>
      <c r="J40" s="57"/>
      <c r="K40" s="55"/>
      <c r="L40" s="55"/>
      <c r="M40" s="55"/>
      <c r="N40" s="57"/>
      <c r="O40" s="57"/>
    </row>
    <row r="41" spans="1:15" ht="12.75" customHeight="1" x14ac:dyDescent="0.2">
      <c r="A41" s="53"/>
      <c r="B41" s="53"/>
    </row>
    <row r="42" spans="1:15" ht="12.75" customHeight="1" x14ac:dyDescent="0.2">
      <c r="A42" s="53"/>
      <c r="B42" s="53"/>
    </row>
    <row r="43" spans="1:15" ht="12.75" customHeight="1" x14ac:dyDescent="0.2">
      <c r="A43" s="53"/>
      <c r="B43" s="53"/>
    </row>
    <row r="44" spans="1:15" ht="12.75" customHeight="1" x14ac:dyDescent="0.2">
      <c r="A44" s="53"/>
      <c r="B44" s="53"/>
    </row>
    <row r="45" spans="1:15" ht="12.75" customHeight="1" x14ac:dyDescent="0.2">
      <c r="A45" s="53"/>
      <c r="B45" s="53"/>
    </row>
    <row r="46" spans="1:15" ht="12.75" customHeight="1" x14ac:dyDescent="0.2">
      <c r="A46" s="53"/>
      <c r="B46" s="53"/>
    </row>
    <row r="47" spans="1:15" ht="12.75" customHeight="1" x14ac:dyDescent="0.2">
      <c r="A47" s="53"/>
      <c r="B47" s="53"/>
    </row>
    <row r="48" spans="1:15" ht="12.75" customHeight="1" x14ac:dyDescent="0.2">
      <c r="A48" s="53"/>
      <c r="B48" s="53"/>
    </row>
    <row r="49" spans="1:2" ht="12.75" customHeight="1" x14ac:dyDescent="0.2">
      <c r="A49" s="53"/>
      <c r="B49" s="53"/>
    </row>
    <row r="50" spans="1:2" ht="12.75" customHeight="1" x14ac:dyDescent="0.2">
      <c r="A50" s="53"/>
    </row>
    <row r="51" spans="1:2" ht="12.75" customHeight="1" x14ac:dyDescent="0.2">
      <c r="A51" s="53"/>
    </row>
    <row r="52" spans="1:2" ht="12.75" customHeight="1" x14ac:dyDescent="0.2">
      <c r="A52" s="53"/>
    </row>
    <row r="53" spans="1:2" ht="12.75" customHeight="1" x14ac:dyDescent="0.2">
      <c r="A53" s="53"/>
    </row>
    <row r="54" spans="1:2" ht="12.75" customHeight="1" x14ac:dyDescent="0.2">
      <c r="A54" s="53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CF91F-02EE-46B8-A456-831D46AB03AF}">
  <sheetPr codeName="Sheet12"/>
  <dimension ref="A1:P37"/>
  <sheetViews>
    <sheetView zoomScaleNormal="100" workbookViewId="0">
      <selection activeCell="E11" sqref="E11"/>
    </sheetView>
  </sheetViews>
  <sheetFormatPr defaultColWidth="8.7109375" defaultRowHeight="12.75" x14ac:dyDescent="0.2"/>
  <cols>
    <col min="1" max="2" width="8.7109375" style="2"/>
    <col min="3" max="3" width="8.140625" style="2" customWidth="1"/>
    <col min="4" max="4" width="8.5703125" style="2" customWidth="1"/>
    <col min="5" max="5" width="32.42578125" style="2" customWidth="1"/>
    <col min="6" max="16384" width="8.7109375" style="2"/>
  </cols>
  <sheetData>
    <row r="1" spans="1:16" ht="15.75" customHeight="1" x14ac:dyDescent="0.25">
      <c r="A1" s="50"/>
      <c r="B1" s="58" t="s">
        <v>199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6" ht="12.75" customHeight="1" x14ac:dyDescent="0.25">
      <c r="A2" s="53">
        <v>1</v>
      </c>
      <c r="B2" s="62">
        <v>1</v>
      </c>
      <c r="C2" s="62" t="s">
        <v>70</v>
      </c>
      <c r="D2" s="62" t="s">
        <v>66</v>
      </c>
      <c r="E2" s="62" t="s">
        <v>67</v>
      </c>
      <c r="F2" s="62">
        <v>2008</v>
      </c>
      <c r="G2" s="62" t="s">
        <v>200</v>
      </c>
      <c r="H2" s="62">
        <v>7</v>
      </c>
      <c r="I2" s="62">
        <v>11601</v>
      </c>
      <c r="P2" s="60"/>
    </row>
    <row r="3" spans="1:16" ht="12.75" customHeight="1" x14ac:dyDescent="0.25">
      <c r="A3" s="53">
        <v>2</v>
      </c>
      <c r="B3" s="62">
        <v>2</v>
      </c>
      <c r="C3" s="62" t="s">
        <v>201</v>
      </c>
      <c r="D3" s="62" t="s">
        <v>98</v>
      </c>
      <c r="E3" s="62" t="s">
        <v>99</v>
      </c>
      <c r="F3" s="62">
        <v>2008</v>
      </c>
      <c r="G3" s="62" t="s">
        <v>202</v>
      </c>
      <c r="H3" s="62">
        <v>14</v>
      </c>
      <c r="I3" s="62">
        <v>9494</v>
      </c>
      <c r="P3" s="60"/>
    </row>
    <row r="4" spans="1:16" ht="12.75" customHeight="1" x14ac:dyDescent="0.25">
      <c r="A4" s="53">
        <v>3</v>
      </c>
      <c r="B4" s="62">
        <v>3</v>
      </c>
      <c r="C4" s="62" t="s">
        <v>124</v>
      </c>
      <c r="D4" s="62" t="s">
        <v>109</v>
      </c>
      <c r="E4" s="62" t="s">
        <v>110</v>
      </c>
      <c r="F4" s="62">
        <v>2010</v>
      </c>
      <c r="G4" s="62" t="s">
        <v>203</v>
      </c>
      <c r="H4" s="62">
        <v>15</v>
      </c>
      <c r="I4" s="62">
        <v>8261</v>
      </c>
      <c r="P4" s="60"/>
    </row>
    <row r="5" spans="1:16" ht="12.75" customHeight="1" x14ac:dyDescent="0.25">
      <c r="A5" s="53">
        <v>4</v>
      </c>
      <c r="B5" s="62">
        <v>4</v>
      </c>
      <c r="C5" s="62" t="s">
        <v>36</v>
      </c>
      <c r="D5" s="62" t="s">
        <v>76</v>
      </c>
      <c r="E5" s="62" t="s">
        <v>77</v>
      </c>
      <c r="F5" s="62">
        <v>2010</v>
      </c>
      <c r="G5" s="62" t="s">
        <v>204</v>
      </c>
      <c r="H5" s="62">
        <v>27</v>
      </c>
      <c r="I5" s="62">
        <v>7387</v>
      </c>
      <c r="P5" s="60"/>
    </row>
    <row r="6" spans="1:16" ht="12.75" customHeight="1" x14ac:dyDescent="0.25">
      <c r="A6" s="53">
        <v>5</v>
      </c>
      <c r="B6" s="62">
        <v>5</v>
      </c>
      <c r="C6" s="62" t="s">
        <v>132</v>
      </c>
      <c r="D6" s="62" t="s">
        <v>73</v>
      </c>
      <c r="E6" s="62" t="s">
        <v>63</v>
      </c>
      <c r="F6" s="62">
        <v>2008</v>
      </c>
      <c r="G6" s="62" t="s">
        <v>205</v>
      </c>
      <c r="H6" s="62">
        <v>29</v>
      </c>
      <c r="I6" s="62">
        <v>6708</v>
      </c>
      <c r="P6" s="60"/>
    </row>
    <row r="7" spans="1:16" ht="12.75" customHeight="1" x14ac:dyDescent="0.25">
      <c r="A7" s="53">
        <v>6</v>
      </c>
      <c r="B7" s="62">
        <v>6</v>
      </c>
      <c r="C7" s="62" t="s">
        <v>206</v>
      </c>
      <c r="D7" s="62" t="s">
        <v>103</v>
      </c>
      <c r="E7" s="62" t="s">
        <v>104</v>
      </c>
      <c r="F7" s="62">
        <v>2007</v>
      </c>
      <c r="G7" s="62" t="s">
        <v>207</v>
      </c>
      <c r="H7" s="62">
        <v>30</v>
      </c>
      <c r="I7" s="62">
        <v>6154</v>
      </c>
      <c r="P7" s="60"/>
    </row>
    <row r="8" spans="1:16" ht="12.75" customHeight="1" x14ac:dyDescent="0.25">
      <c r="A8" s="53">
        <v>7</v>
      </c>
      <c r="B8" s="62">
        <v>7</v>
      </c>
      <c r="C8" s="62" t="s">
        <v>80</v>
      </c>
      <c r="D8" s="62" t="s">
        <v>81</v>
      </c>
      <c r="E8" s="62" t="s">
        <v>82</v>
      </c>
      <c r="F8" s="62">
        <v>2008</v>
      </c>
      <c r="G8" s="62" t="s">
        <v>208</v>
      </c>
      <c r="H8" s="62">
        <v>42</v>
      </c>
      <c r="I8" s="62">
        <v>5685</v>
      </c>
      <c r="P8" s="60"/>
    </row>
    <row r="9" spans="1:16" ht="12.75" customHeight="1" x14ac:dyDescent="0.25">
      <c r="A9" s="53">
        <v>8</v>
      </c>
      <c r="B9" s="62">
        <v>8</v>
      </c>
      <c r="C9" s="62" t="s">
        <v>75</v>
      </c>
      <c r="D9" s="62" t="s">
        <v>61</v>
      </c>
      <c r="E9" s="62" t="s">
        <v>62</v>
      </c>
      <c r="F9" s="62">
        <v>2010</v>
      </c>
      <c r="G9" s="62" t="s">
        <v>209</v>
      </c>
      <c r="H9" s="62">
        <v>46</v>
      </c>
      <c r="I9" s="62">
        <v>5279</v>
      </c>
      <c r="P9" s="60"/>
    </row>
    <row r="10" spans="1:16" ht="12.75" customHeight="1" x14ac:dyDescent="0.25">
      <c r="A10" s="53">
        <v>9</v>
      </c>
      <c r="B10" s="62">
        <v>9</v>
      </c>
      <c r="C10" s="62" t="s">
        <v>105</v>
      </c>
      <c r="D10" s="62" t="s">
        <v>106</v>
      </c>
      <c r="E10" s="62" t="s">
        <v>107</v>
      </c>
      <c r="F10" s="62">
        <v>2010</v>
      </c>
      <c r="G10" s="62" t="s">
        <v>210</v>
      </c>
      <c r="H10" s="62">
        <v>52</v>
      </c>
      <c r="I10" s="62">
        <v>4921</v>
      </c>
      <c r="P10" s="60"/>
    </row>
    <row r="11" spans="1:16" ht="12.75" customHeight="1" x14ac:dyDescent="0.25">
      <c r="A11" s="53">
        <v>10</v>
      </c>
      <c r="B11" s="62">
        <v>10</v>
      </c>
      <c r="C11" s="62" t="s">
        <v>211</v>
      </c>
      <c r="D11" s="62" t="s">
        <v>87</v>
      </c>
      <c r="E11" s="62" t="s">
        <v>88</v>
      </c>
      <c r="F11" s="62">
        <v>2009</v>
      </c>
      <c r="G11" s="62" t="s">
        <v>212</v>
      </c>
      <c r="H11" s="62">
        <v>59</v>
      </c>
      <c r="I11" s="62">
        <v>4601</v>
      </c>
      <c r="P11" s="60"/>
    </row>
    <row r="12" spans="1:16" ht="12.75" customHeight="1" x14ac:dyDescent="0.25">
      <c r="A12" s="53">
        <v>11</v>
      </c>
      <c r="B12" s="62">
        <v>11</v>
      </c>
      <c r="C12" s="62" t="s">
        <v>91</v>
      </c>
      <c r="D12" s="62" t="s">
        <v>92</v>
      </c>
      <c r="E12" s="62" t="s">
        <v>93</v>
      </c>
      <c r="F12" s="62">
        <v>2009</v>
      </c>
      <c r="G12" s="62" t="s">
        <v>213</v>
      </c>
      <c r="H12" s="62">
        <v>65</v>
      </c>
      <c r="I12" s="62">
        <v>4311</v>
      </c>
      <c r="P12" s="60"/>
    </row>
    <row r="13" spans="1:16" ht="12.75" customHeight="1" x14ac:dyDescent="0.25">
      <c r="A13" s="53">
        <v>12</v>
      </c>
      <c r="B13" s="62">
        <v>12</v>
      </c>
      <c r="C13" s="62" t="s">
        <v>84</v>
      </c>
      <c r="D13" s="62" t="s">
        <v>85</v>
      </c>
      <c r="E13" s="62" t="s">
        <v>86</v>
      </c>
      <c r="F13" s="62">
        <v>2009</v>
      </c>
      <c r="G13" s="62" t="s">
        <v>214</v>
      </c>
      <c r="H13" s="62">
        <v>73</v>
      </c>
      <c r="I13" s="62">
        <v>4047</v>
      </c>
      <c r="P13" s="61"/>
    </row>
    <row r="14" spans="1:16" ht="12.75" customHeight="1" x14ac:dyDescent="0.25">
      <c r="A14" s="53">
        <v>13</v>
      </c>
      <c r="B14" s="62">
        <v>13</v>
      </c>
      <c r="C14" s="62" t="s">
        <v>64</v>
      </c>
      <c r="D14" s="62" t="s">
        <v>120</v>
      </c>
      <c r="E14" s="62" t="s">
        <v>100</v>
      </c>
      <c r="F14" s="62">
        <v>2011</v>
      </c>
      <c r="G14" s="62" t="s">
        <v>215</v>
      </c>
      <c r="H14" s="62">
        <v>73</v>
      </c>
      <c r="I14" s="62">
        <v>3804</v>
      </c>
      <c r="P14" s="61"/>
    </row>
    <row r="15" spans="1:16" ht="12.75" customHeight="1" x14ac:dyDescent="0.25">
      <c r="A15" s="53">
        <v>14</v>
      </c>
      <c r="B15" s="62">
        <v>14</v>
      </c>
      <c r="C15" s="62" t="s">
        <v>216</v>
      </c>
      <c r="D15" s="62" t="s">
        <v>111</v>
      </c>
      <c r="E15" s="62" t="s">
        <v>112</v>
      </c>
      <c r="F15" s="62">
        <v>2007</v>
      </c>
      <c r="G15" s="62" t="s">
        <v>217</v>
      </c>
      <c r="H15" s="62">
        <v>75</v>
      </c>
      <c r="I15" s="62">
        <v>3578</v>
      </c>
      <c r="P15" s="61"/>
    </row>
    <row r="16" spans="1:16" ht="12.75" customHeight="1" x14ac:dyDescent="0.25">
      <c r="A16" s="53">
        <v>15</v>
      </c>
      <c r="B16" s="62">
        <v>15</v>
      </c>
      <c r="C16" s="62" t="s">
        <v>101</v>
      </c>
      <c r="D16" s="62" t="s">
        <v>96</v>
      </c>
      <c r="E16" s="62" t="s">
        <v>97</v>
      </c>
      <c r="F16" s="62">
        <v>2012</v>
      </c>
      <c r="G16" s="62" t="s">
        <v>218</v>
      </c>
      <c r="H16" s="62">
        <v>78</v>
      </c>
      <c r="I16" s="62">
        <v>3368</v>
      </c>
      <c r="P16" s="61"/>
    </row>
    <row r="17" spans="1:16" ht="12.75" customHeight="1" x14ac:dyDescent="0.25">
      <c r="A17" s="53">
        <v>16</v>
      </c>
      <c r="B17" s="62">
        <v>16</v>
      </c>
      <c r="C17" s="62" t="s">
        <v>89</v>
      </c>
      <c r="D17" s="62" t="s">
        <v>163</v>
      </c>
      <c r="E17" s="62" t="s">
        <v>164</v>
      </c>
      <c r="F17" s="62">
        <v>2013</v>
      </c>
      <c r="G17" s="62" t="s">
        <v>219</v>
      </c>
      <c r="H17" s="62">
        <v>90</v>
      </c>
      <c r="I17" s="62">
        <v>3172</v>
      </c>
      <c r="P17" s="61"/>
    </row>
    <row r="18" spans="1:16" ht="12.75" customHeight="1" x14ac:dyDescent="0.25">
      <c r="A18" s="2" t="s">
        <v>37</v>
      </c>
      <c r="B18" s="62">
        <v>17</v>
      </c>
      <c r="C18" s="62" t="s">
        <v>148</v>
      </c>
      <c r="D18" s="62" t="s">
        <v>122</v>
      </c>
      <c r="E18" s="62" t="s">
        <v>123</v>
      </c>
      <c r="F18" s="62">
        <v>2010</v>
      </c>
      <c r="G18" s="62" t="s">
        <v>220</v>
      </c>
      <c r="H18" s="62">
        <v>97</v>
      </c>
      <c r="I18" s="62">
        <v>2988</v>
      </c>
      <c r="P18" s="61"/>
    </row>
    <row r="19" spans="1:16" ht="12.75" customHeight="1" x14ac:dyDescent="0.25">
      <c r="A19" s="2">
        <v>17</v>
      </c>
      <c r="B19" s="62">
        <v>18</v>
      </c>
      <c r="C19" s="62" t="s">
        <v>221</v>
      </c>
      <c r="D19" s="62" t="s">
        <v>113</v>
      </c>
      <c r="E19" s="62" t="s">
        <v>114</v>
      </c>
      <c r="F19" s="62">
        <v>2008</v>
      </c>
      <c r="G19" s="62" t="s">
        <v>222</v>
      </c>
      <c r="H19" s="62">
        <v>98</v>
      </c>
      <c r="I19" s="62">
        <v>2814</v>
      </c>
      <c r="P19" s="61"/>
    </row>
    <row r="20" spans="1:16" ht="12.75" customHeight="1" x14ac:dyDescent="0.25">
      <c r="A20" s="53">
        <v>18</v>
      </c>
      <c r="B20" s="62">
        <v>19</v>
      </c>
      <c r="C20" s="62" t="s">
        <v>223</v>
      </c>
      <c r="D20" s="62" t="s">
        <v>224</v>
      </c>
      <c r="E20" s="62" t="s">
        <v>225</v>
      </c>
      <c r="F20" s="62">
        <v>2009</v>
      </c>
      <c r="G20" s="62" t="s">
        <v>226</v>
      </c>
      <c r="H20" s="62">
        <v>120</v>
      </c>
      <c r="I20" s="62">
        <v>2650</v>
      </c>
      <c r="P20" s="61"/>
    </row>
    <row r="21" spans="1:16" ht="12.75" customHeight="1" x14ac:dyDescent="0.25">
      <c r="A21" s="53">
        <v>19</v>
      </c>
      <c r="B21" s="62">
        <v>20</v>
      </c>
      <c r="C21" s="62" t="s">
        <v>227</v>
      </c>
      <c r="D21" s="62" t="s">
        <v>228</v>
      </c>
      <c r="E21" s="62" t="s">
        <v>229</v>
      </c>
      <c r="F21" s="62">
        <v>2009</v>
      </c>
      <c r="G21" s="62" t="s">
        <v>230</v>
      </c>
      <c r="H21" s="62">
        <v>125</v>
      </c>
      <c r="I21" s="62">
        <v>2494</v>
      </c>
      <c r="N21" s="57"/>
      <c r="O21" s="57"/>
    </row>
    <row r="22" spans="1:16" ht="12.75" customHeight="1" x14ac:dyDescent="0.25">
      <c r="A22" s="53" t="s">
        <v>37</v>
      </c>
      <c r="B22" s="62">
        <v>21</v>
      </c>
      <c r="C22" s="62" t="s">
        <v>231</v>
      </c>
      <c r="D22" s="62" t="s">
        <v>232</v>
      </c>
      <c r="E22" s="62" t="s">
        <v>233</v>
      </c>
      <c r="F22" s="62">
        <v>2014</v>
      </c>
      <c r="G22" s="62" t="s">
        <v>234</v>
      </c>
      <c r="H22" s="62">
        <v>134</v>
      </c>
      <c r="I22" s="62">
        <v>2346</v>
      </c>
      <c r="N22" s="57"/>
      <c r="O22" s="57"/>
    </row>
    <row r="23" spans="1:16" ht="12.75" customHeight="1" x14ac:dyDescent="0.25">
      <c r="A23" s="53" t="s">
        <v>37</v>
      </c>
      <c r="B23" s="62">
        <v>22</v>
      </c>
      <c r="C23" s="62" t="s">
        <v>125</v>
      </c>
      <c r="D23" s="62" t="s">
        <v>235</v>
      </c>
      <c r="E23" s="62" t="s">
        <v>236</v>
      </c>
      <c r="F23" s="62">
        <v>2012</v>
      </c>
      <c r="G23" s="62" t="s">
        <v>237</v>
      </c>
      <c r="H23" s="62">
        <v>136</v>
      </c>
      <c r="I23" s="62">
        <v>2204</v>
      </c>
      <c r="N23" s="57"/>
      <c r="O23" s="57"/>
    </row>
    <row r="24" spans="1:16" ht="12.75" customHeight="1" x14ac:dyDescent="0.25">
      <c r="A24" s="53" t="s">
        <v>37</v>
      </c>
      <c r="B24" s="62">
        <v>23</v>
      </c>
      <c r="C24" s="62" t="s">
        <v>238</v>
      </c>
      <c r="D24" s="62" t="s">
        <v>239</v>
      </c>
      <c r="E24" s="62" t="s">
        <v>240</v>
      </c>
      <c r="F24" s="62">
        <v>2010</v>
      </c>
      <c r="G24" s="62" t="s">
        <v>241</v>
      </c>
      <c r="H24" s="62">
        <v>138</v>
      </c>
      <c r="I24" s="62">
        <v>2069</v>
      </c>
      <c r="N24" s="57"/>
      <c r="O24" s="57"/>
    </row>
    <row r="25" spans="1:16" ht="12.75" customHeight="1" x14ac:dyDescent="0.25">
      <c r="A25" s="53" t="s">
        <v>37</v>
      </c>
      <c r="B25" s="62">
        <v>24</v>
      </c>
      <c r="C25" s="62" t="s">
        <v>242</v>
      </c>
      <c r="D25" s="62" t="s">
        <v>243</v>
      </c>
      <c r="E25" s="62" t="s">
        <v>244</v>
      </c>
      <c r="F25" s="62">
        <v>2011</v>
      </c>
      <c r="G25" s="62" t="s">
        <v>245</v>
      </c>
      <c r="H25" s="62">
        <v>142</v>
      </c>
      <c r="I25" s="62">
        <v>1940</v>
      </c>
      <c r="N25" s="57"/>
      <c r="O25" s="57"/>
    </row>
    <row r="26" spans="1:16" ht="12.75" customHeight="1" x14ac:dyDescent="0.25">
      <c r="A26" s="50">
        <v>20</v>
      </c>
      <c r="B26" s="62">
        <v>25</v>
      </c>
      <c r="C26" s="62" t="s">
        <v>246</v>
      </c>
      <c r="D26" s="62" t="s">
        <v>247</v>
      </c>
      <c r="E26" s="62" t="s">
        <v>248</v>
      </c>
      <c r="F26" s="62">
        <v>2011</v>
      </c>
      <c r="G26" s="62" t="s">
        <v>249</v>
      </c>
      <c r="H26" s="62">
        <v>143</v>
      </c>
      <c r="I26" s="62">
        <v>1816</v>
      </c>
      <c r="M26" s="56"/>
      <c r="N26" s="56"/>
    </row>
    <row r="27" spans="1:16" ht="15" x14ac:dyDescent="0.25">
      <c r="A27" s="2">
        <v>21</v>
      </c>
      <c r="B27" s="62">
        <v>26</v>
      </c>
      <c r="C27" s="62" t="s">
        <v>71</v>
      </c>
      <c r="D27" s="62" t="s">
        <v>72</v>
      </c>
      <c r="E27" s="62" t="s">
        <v>68</v>
      </c>
      <c r="F27" s="62">
        <v>2010</v>
      </c>
      <c r="G27" s="62" t="s">
        <v>250</v>
      </c>
      <c r="H27" s="62">
        <v>150</v>
      </c>
      <c r="I27" s="62">
        <v>1696</v>
      </c>
    </row>
    <row r="28" spans="1:16" ht="15" x14ac:dyDescent="0.25">
      <c r="A28" s="2">
        <v>22</v>
      </c>
      <c r="B28" s="62">
        <v>27</v>
      </c>
      <c r="C28" s="62" t="s">
        <v>251</v>
      </c>
      <c r="D28" s="62" t="s">
        <v>252</v>
      </c>
      <c r="E28" s="62" t="s">
        <v>253</v>
      </c>
      <c r="F28" s="62">
        <v>2012</v>
      </c>
      <c r="G28" s="62" t="s">
        <v>254</v>
      </c>
      <c r="H28" s="62">
        <v>151</v>
      </c>
      <c r="I28" s="62">
        <v>1582</v>
      </c>
    </row>
    <row r="29" spans="1:16" ht="15" x14ac:dyDescent="0.25">
      <c r="A29" s="2" t="s">
        <v>37</v>
      </c>
      <c r="B29" s="62">
        <v>28</v>
      </c>
      <c r="C29" s="62" t="s">
        <v>121</v>
      </c>
      <c r="D29" s="62" t="s">
        <v>255</v>
      </c>
      <c r="E29" s="62" t="s">
        <v>256</v>
      </c>
      <c r="F29" s="62">
        <v>2011</v>
      </c>
      <c r="G29" s="62" t="s">
        <v>257</v>
      </c>
      <c r="H29" s="62">
        <v>167</v>
      </c>
      <c r="I29" s="62">
        <v>1471</v>
      </c>
    </row>
    <row r="30" spans="1:16" ht="15" x14ac:dyDescent="0.25">
      <c r="A30" s="2" t="s">
        <v>37</v>
      </c>
      <c r="B30" s="62">
        <v>29</v>
      </c>
      <c r="C30" s="62" t="s">
        <v>258</v>
      </c>
      <c r="D30" s="62" t="s">
        <v>259</v>
      </c>
      <c r="E30" s="62" t="s">
        <v>260</v>
      </c>
      <c r="F30" s="62">
        <v>2011</v>
      </c>
      <c r="G30" s="62" t="s">
        <v>261</v>
      </c>
      <c r="H30" s="62">
        <v>169</v>
      </c>
      <c r="I30" s="62">
        <v>1364</v>
      </c>
    </row>
    <row r="31" spans="1:16" ht="15" x14ac:dyDescent="0.25">
      <c r="A31" s="2" t="s">
        <v>37</v>
      </c>
      <c r="B31" s="62">
        <v>30</v>
      </c>
      <c r="C31" s="62" t="s">
        <v>262</v>
      </c>
      <c r="D31" s="62" t="s">
        <v>263</v>
      </c>
      <c r="E31" s="62" t="s">
        <v>264</v>
      </c>
      <c r="F31" s="62">
        <v>2012</v>
      </c>
      <c r="G31" s="62" t="s">
        <v>265</v>
      </c>
      <c r="H31" s="62">
        <v>170</v>
      </c>
      <c r="I31" s="62">
        <v>1261</v>
      </c>
    </row>
    <row r="32" spans="1:16" ht="15" x14ac:dyDescent="0.25">
      <c r="A32" s="2">
        <v>23</v>
      </c>
      <c r="B32" s="62">
        <v>31</v>
      </c>
      <c r="C32" s="62" t="s">
        <v>128</v>
      </c>
      <c r="D32" s="62" t="s">
        <v>129</v>
      </c>
      <c r="E32" s="62" t="s">
        <v>130</v>
      </c>
      <c r="F32" s="62">
        <v>2015</v>
      </c>
      <c r="G32" s="62" t="s">
        <v>266</v>
      </c>
      <c r="H32" s="62">
        <v>186</v>
      </c>
      <c r="I32" s="62">
        <v>1162</v>
      </c>
    </row>
    <row r="33" spans="1:9" ht="15" x14ac:dyDescent="0.25">
      <c r="A33" s="2" t="s">
        <v>37</v>
      </c>
      <c r="B33" s="62">
        <v>32</v>
      </c>
      <c r="C33" s="62" t="s">
        <v>267</v>
      </c>
      <c r="D33" s="62" t="s">
        <v>268</v>
      </c>
      <c r="E33" s="62" t="s">
        <v>269</v>
      </c>
      <c r="F33" s="62">
        <v>2009</v>
      </c>
      <c r="G33" s="62" t="s">
        <v>270</v>
      </c>
      <c r="H33" s="62">
        <v>192</v>
      </c>
      <c r="I33" s="62">
        <v>1065</v>
      </c>
    </row>
    <row r="34" spans="1:9" ht="15" x14ac:dyDescent="0.25">
      <c r="A34" s="2">
        <v>24</v>
      </c>
      <c r="B34" s="62">
        <v>33</v>
      </c>
      <c r="C34" s="62" t="s">
        <v>271</v>
      </c>
      <c r="D34" s="62" t="s">
        <v>272</v>
      </c>
      <c r="E34" s="62" t="s">
        <v>273</v>
      </c>
      <c r="F34" s="62">
        <v>2012</v>
      </c>
      <c r="G34" s="62" t="s">
        <v>274</v>
      </c>
      <c r="H34" s="62">
        <v>198</v>
      </c>
      <c r="I34" s="62">
        <v>972</v>
      </c>
    </row>
    <row r="35" spans="1:9" ht="15" x14ac:dyDescent="0.25">
      <c r="A35" s="2">
        <v>25</v>
      </c>
      <c r="B35" s="62">
        <v>34</v>
      </c>
      <c r="C35" s="62" t="s">
        <v>275</v>
      </c>
      <c r="D35" s="62" t="s">
        <v>126</v>
      </c>
      <c r="E35" s="62" t="s">
        <v>127</v>
      </c>
      <c r="F35" s="62">
        <v>2011</v>
      </c>
      <c r="G35" s="62" t="s">
        <v>276</v>
      </c>
      <c r="H35" s="62">
        <v>206</v>
      </c>
      <c r="I35" s="62">
        <v>881</v>
      </c>
    </row>
    <row r="36" spans="1:9" ht="15" x14ac:dyDescent="0.25">
      <c r="A36" s="2" t="s">
        <v>37</v>
      </c>
      <c r="B36" s="62">
        <v>35</v>
      </c>
      <c r="C36" s="62" t="s">
        <v>277</v>
      </c>
      <c r="D36" s="62" t="s">
        <v>278</v>
      </c>
      <c r="E36" s="62" t="s">
        <v>279</v>
      </c>
      <c r="F36" s="62">
        <v>2011</v>
      </c>
      <c r="G36" s="62" t="s">
        <v>280</v>
      </c>
      <c r="H36" s="62">
        <v>212</v>
      </c>
      <c r="I36" s="62">
        <v>793</v>
      </c>
    </row>
    <row r="37" spans="1:9" ht="15" x14ac:dyDescent="0.25">
      <c r="A37" s="2">
        <v>26</v>
      </c>
      <c r="B37" s="62">
        <v>36</v>
      </c>
      <c r="C37" s="62" t="s">
        <v>281</v>
      </c>
      <c r="D37" s="62" t="s">
        <v>197</v>
      </c>
      <c r="E37" s="62" t="s">
        <v>198</v>
      </c>
      <c r="F37" s="62">
        <v>2015</v>
      </c>
      <c r="G37" s="62" t="s">
        <v>282</v>
      </c>
      <c r="H37" s="62">
        <v>222</v>
      </c>
      <c r="I37" s="62">
        <v>707</v>
      </c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5BA0B-9A7B-4780-A2E2-07C7110BA99A}">
  <sheetPr codeName="Sheet11"/>
  <dimension ref="A1:P35"/>
  <sheetViews>
    <sheetView zoomScaleNormal="100" workbookViewId="0">
      <selection activeCell="B2" sqref="B2:I17"/>
    </sheetView>
  </sheetViews>
  <sheetFormatPr defaultColWidth="8.7109375" defaultRowHeight="12.75" x14ac:dyDescent="0.2"/>
  <cols>
    <col min="1" max="2" width="8.7109375" style="2"/>
    <col min="3" max="3" width="8.140625" style="2" customWidth="1"/>
    <col min="4" max="4" width="8.5703125" style="2" customWidth="1"/>
    <col min="5" max="5" width="17.42578125" style="2" customWidth="1"/>
    <col min="6" max="16384" width="8.7109375" style="2"/>
  </cols>
  <sheetData>
    <row r="1" spans="1:16" ht="15.75" customHeight="1" x14ac:dyDescent="0.25">
      <c r="A1" s="50"/>
      <c r="B1" s="58" t="s">
        <v>83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6" ht="12.75" customHeight="1" x14ac:dyDescent="0.25">
      <c r="A2" s="53">
        <v>1</v>
      </c>
      <c r="B2" s="62">
        <v>1</v>
      </c>
      <c r="C2" s="62" t="s">
        <v>70</v>
      </c>
      <c r="D2" s="62" t="s">
        <v>66</v>
      </c>
      <c r="E2" s="62" t="s">
        <v>67</v>
      </c>
      <c r="F2" s="62">
        <v>2008</v>
      </c>
      <c r="G2" s="62" t="s">
        <v>299</v>
      </c>
      <c r="H2" s="62">
        <v>6</v>
      </c>
      <c r="I2" s="62">
        <v>8940</v>
      </c>
      <c r="P2" s="60"/>
    </row>
    <row r="3" spans="1:16" ht="12.75" customHeight="1" x14ac:dyDescent="0.25">
      <c r="A3" s="53">
        <v>2</v>
      </c>
      <c r="B3" s="62">
        <v>2</v>
      </c>
      <c r="C3" s="62" t="s">
        <v>36</v>
      </c>
      <c r="D3" s="62" t="s">
        <v>76</v>
      </c>
      <c r="E3" s="62" t="s">
        <v>77</v>
      </c>
      <c r="F3" s="62">
        <v>2010</v>
      </c>
      <c r="G3" s="62" t="s">
        <v>300</v>
      </c>
      <c r="H3" s="62">
        <v>15</v>
      </c>
      <c r="I3" s="62">
        <v>6832</v>
      </c>
      <c r="P3" s="60"/>
    </row>
    <row r="4" spans="1:16" ht="12.75" customHeight="1" x14ac:dyDescent="0.25">
      <c r="A4" s="53">
        <v>3</v>
      </c>
      <c r="B4" s="62">
        <v>3</v>
      </c>
      <c r="C4" s="62" t="s">
        <v>108</v>
      </c>
      <c r="D4" s="62" t="s">
        <v>98</v>
      </c>
      <c r="E4" s="62" t="s">
        <v>99</v>
      </c>
      <c r="F4" s="62">
        <v>2008</v>
      </c>
      <c r="G4" s="62" t="s">
        <v>301</v>
      </c>
      <c r="H4" s="62">
        <v>22</v>
      </c>
      <c r="I4" s="62">
        <v>5600</v>
      </c>
      <c r="P4" s="60"/>
    </row>
    <row r="5" spans="1:16" ht="12.75" customHeight="1" x14ac:dyDescent="0.25">
      <c r="A5" s="53">
        <v>4</v>
      </c>
      <c r="B5" s="62">
        <v>4</v>
      </c>
      <c r="C5" s="62" t="s">
        <v>102</v>
      </c>
      <c r="D5" s="62" t="s">
        <v>103</v>
      </c>
      <c r="E5" s="62" t="s">
        <v>104</v>
      </c>
      <c r="F5" s="62">
        <v>2007</v>
      </c>
      <c r="G5" s="62" t="s">
        <v>302</v>
      </c>
      <c r="H5" s="62">
        <v>26</v>
      </c>
      <c r="I5" s="62">
        <v>4725</v>
      </c>
      <c r="P5" s="60"/>
    </row>
    <row r="6" spans="1:16" ht="12.75" customHeight="1" x14ac:dyDescent="0.25">
      <c r="A6" s="53">
        <v>5</v>
      </c>
      <c r="B6" s="62">
        <v>5</v>
      </c>
      <c r="C6" s="62" t="s">
        <v>80</v>
      </c>
      <c r="D6" s="62" t="s">
        <v>81</v>
      </c>
      <c r="E6" s="62" t="s">
        <v>82</v>
      </c>
      <c r="F6" s="62">
        <v>2008</v>
      </c>
      <c r="G6" s="62" t="s">
        <v>303</v>
      </c>
      <c r="H6" s="62">
        <v>31</v>
      </c>
      <c r="I6" s="62">
        <v>4047</v>
      </c>
      <c r="P6" s="60"/>
    </row>
    <row r="7" spans="1:16" ht="12.75" customHeight="1" x14ac:dyDescent="0.25">
      <c r="A7" s="53">
        <v>6</v>
      </c>
      <c r="B7" s="62">
        <v>6</v>
      </c>
      <c r="C7" s="62" t="s">
        <v>105</v>
      </c>
      <c r="D7" s="62" t="s">
        <v>106</v>
      </c>
      <c r="E7" s="62" t="s">
        <v>107</v>
      </c>
      <c r="F7" s="62">
        <v>2010</v>
      </c>
      <c r="G7" s="62" t="s">
        <v>304</v>
      </c>
      <c r="H7" s="62">
        <v>32</v>
      </c>
      <c r="I7" s="62">
        <v>3493</v>
      </c>
      <c r="P7" s="60"/>
    </row>
    <row r="8" spans="1:16" ht="12.75" customHeight="1" x14ac:dyDescent="0.25">
      <c r="A8" s="53">
        <v>7</v>
      </c>
      <c r="B8" s="62">
        <v>7</v>
      </c>
      <c r="C8" s="62" t="s">
        <v>124</v>
      </c>
      <c r="D8" s="62" t="s">
        <v>109</v>
      </c>
      <c r="E8" s="62" t="s">
        <v>110</v>
      </c>
      <c r="F8" s="62">
        <v>2010</v>
      </c>
      <c r="G8" s="62" t="s">
        <v>305</v>
      </c>
      <c r="H8" s="62">
        <v>33</v>
      </c>
      <c r="I8" s="62">
        <v>3024</v>
      </c>
      <c r="P8" s="60"/>
    </row>
    <row r="9" spans="1:16" ht="12.75" customHeight="1" x14ac:dyDescent="0.25">
      <c r="A9" s="53">
        <v>8</v>
      </c>
      <c r="B9" s="62">
        <v>8</v>
      </c>
      <c r="C9" s="62" t="s">
        <v>84</v>
      </c>
      <c r="D9" s="62" t="s">
        <v>85</v>
      </c>
      <c r="E9" s="62" t="s">
        <v>86</v>
      </c>
      <c r="F9" s="62">
        <v>2009</v>
      </c>
      <c r="G9" s="62" t="s">
        <v>306</v>
      </c>
      <c r="H9" s="62">
        <v>35</v>
      </c>
      <c r="I9" s="62">
        <v>2618</v>
      </c>
      <c r="P9" s="60"/>
    </row>
    <row r="10" spans="1:16" ht="12.75" customHeight="1" x14ac:dyDescent="0.25">
      <c r="A10" s="53">
        <v>9</v>
      </c>
      <c r="B10" s="62">
        <v>9</v>
      </c>
      <c r="C10" s="62" t="s">
        <v>75</v>
      </c>
      <c r="D10" s="62" t="s">
        <v>61</v>
      </c>
      <c r="E10" s="62" t="s">
        <v>62</v>
      </c>
      <c r="F10" s="62">
        <v>2010</v>
      </c>
      <c r="G10" s="62" t="s">
        <v>307</v>
      </c>
      <c r="H10" s="62">
        <v>42</v>
      </c>
      <c r="I10" s="62">
        <v>2260</v>
      </c>
      <c r="P10" s="60"/>
    </row>
    <row r="11" spans="1:16" ht="12.75" customHeight="1" x14ac:dyDescent="0.25">
      <c r="A11" s="53">
        <v>10</v>
      </c>
      <c r="B11" s="62">
        <v>10</v>
      </c>
      <c r="C11" s="62" t="s">
        <v>132</v>
      </c>
      <c r="D11" s="62" t="s">
        <v>73</v>
      </c>
      <c r="E11" s="62" t="s">
        <v>63</v>
      </c>
      <c r="F11" s="62">
        <v>2008</v>
      </c>
      <c r="G11" s="62" t="s">
        <v>308</v>
      </c>
      <c r="H11" s="62">
        <v>50</v>
      </c>
      <c r="I11" s="62">
        <v>1940</v>
      </c>
      <c r="P11" s="60"/>
    </row>
    <row r="12" spans="1:16" ht="12.75" customHeight="1" x14ac:dyDescent="0.25">
      <c r="A12" s="53">
        <v>11</v>
      </c>
      <c r="B12" s="62">
        <v>11</v>
      </c>
      <c r="C12" s="62" t="s">
        <v>91</v>
      </c>
      <c r="D12" s="62" t="s">
        <v>92</v>
      </c>
      <c r="E12" s="62" t="s">
        <v>93</v>
      </c>
      <c r="F12" s="62">
        <v>2009</v>
      </c>
      <c r="G12" s="62" t="s">
        <v>309</v>
      </c>
      <c r="H12" s="62">
        <v>58</v>
      </c>
      <c r="I12" s="62">
        <v>1650</v>
      </c>
      <c r="P12" s="60"/>
    </row>
    <row r="13" spans="1:16" ht="12.75" customHeight="1" x14ac:dyDescent="0.25">
      <c r="A13" s="53">
        <v>12</v>
      </c>
      <c r="B13" s="62">
        <v>12</v>
      </c>
      <c r="C13" s="62" t="s">
        <v>101</v>
      </c>
      <c r="D13" s="62" t="s">
        <v>96</v>
      </c>
      <c r="E13" s="62" t="s">
        <v>97</v>
      </c>
      <c r="F13" s="62">
        <v>2012</v>
      </c>
      <c r="G13" s="62" t="s">
        <v>310</v>
      </c>
      <c r="H13" s="62">
        <v>64</v>
      </c>
      <c r="I13" s="62">
        <v>1385</v>
      </c>
      <c r="P13" s="61"/>
    </row>
    <row r="14" spans="1:16" ht="12.75" customHeight="1" x14ac:dyDescent="0.25">
      <c r="A14" s="53">
        <v>13</v>
      </c>
      <c r="B14" s="62">
        <v>13</v>
      </c>
      <c r="C14" s="62" t="s">
        <v>64</v>
      </c>
      <c r="D14" s="62" t="s">
        <v>120</v>
      </c>
      <c r="E14" s="62" t="s">
        <v>100</v>
      </c>
      <c r="F14" s="62">
        <v>2011</v>
      </c>
      <c r="G14" s="62" t="s">
        <v>311</v>
      </c>
      <c r="H14" s="62">
        <v>70</v>
      </c>
      <c r="I14" s="62">
        <v>1142</v>
      </c>
      <c r="P14" s="61"/>
    </row>
    <row r="15" spans="1:16" ht="12.75" customHeight="1" x14ac:dyDescent="0.25">
      <c r="A15" s="53">
        <v>14</v>
      </c>
      <c r="B15" s="62">
        <v>14</v>
      </c>
      <c r="C15" s="62" t="s">
        <v>128</v>
      </c>
      <c r="D15" s="62" t="s">
        <v>129</v>
      </c>
      <c r="E15" s="62" t="s">
        <v>130</v>
      </c>
      <c r="F15" s="62">
        <v>2015</v>
      </c>
      <c r="G15" s="62" t="s">
        <v>312</v>
      </c>
      <c r="H15" s="62">
        <v>98</v>
      </c>
      <c r="I15" s="62">
        <v>917</v>
      </c>
      <c r="P15" s="61"/>
    </row>
    <row r="16" spans="1:16" ht="12.75" customHeight="1" x14ac:dyDescent="0.25">
      <c r="A16" s="53" t="s">
        <v>37</v>
      </c>
      <c r="B16" s="62">
        <v>15</v>
      </c>
      <c r="C16" s="62" t="s">
        <v>115</v>
      </c>
      <c r="D16" s="62" t="s">
        <v>313</v>
      </c>
      <c r="E16" s="62" t="s">
        <v>116</v>
      </c>
      <c r="F16" s="62">
        <v>2009</v>
      </c>
      <c r="G16" s="62" t="s">
        <v>314</v>
      </c>
      <c r="H16" s="62">
        <v>99</v>
      </c>
      <c r="I16" s="62">
        <v>707</v>
      </c>
      <c r="P16" s="61"/>
    </row>
    <row r="17" spans="1:16" ht="12.75" customHeight="1" x14ac:dyDescent="0.25">
      <c r="A17" s="53">
        <v>15</v>
      </c>
      <c r="B17" s="62">
        <v>16</v>
      </c>
      <c r="C17" s="62" t="s">
        <v>71</v>
      </c>
      <c r="D17" s="62" t="s">
        <v>72</v>
      </c>
      <c r="E17" s="62" t="s">
        <v>68</v>
      </c>
      <c r="F17" s="62">
        <v>2010</v>
      </c>
      <c r="G17" s="62" t="s">
        <v>315</v>
      </c>
      <c r="H17" s="62">
        <v>102</v>
      </c>
      <c r="I17" s="62">
        <v>0</v>
      </c>
      <c r="P17" s="61"/>
    </row>
    <row r="18" spans="1:16" ht="12.75" customHeight="1" x14ac:dyDescent="0.2">
      <c r="A18" s="49">
        <v>17</v>
      </c>
      <c r="B18"/>
      <c r="C18"/>
      <c r="D18"/>
      <c r="E18"/>
      <c r="F18"/>
      <c r="G18"/>
      <c r="H18"/>
      <c r="I18"/>
      <c r="P18" s="61"/>
    </row>
    <row r="19" spans="1:16" ht="12.75" customHeight="1" x14ac:dyDescent="0.2">
      <c r="A19" s="49">
        <v>18</v>
      </c>
      <c r="B19"/>
      <c r="C19"/>
      <c r="D19"/>
      <c r="E19"/>
      <c r="F19"/>
      <c r="G19"/>
      <c r="H19"/>
      <c r="I19"/>
      <c r="P19" s="61"/>
    </row>
    <row r="20" spans="1:16" ht="12.75" customHeight="1" x14ac:dyDescent="0.2">
      <c r="A20" s="53">
        <v>19</v>
      </c>
      <c r="B20"/>
      <c r="C20"/>
      <c r="D20"/>
      <c r="E20"/>
      <c r="F20"/>
      <c r="G20"/>
      <c r="H20"/>
      <c r="I20"/>
      <c r="P20" s="61"/>
    </row>
    <row r="21" spans="1:16" ht="12.75" customHeight="1" x14ac:dyDescent="0.2">
      <c r="A21" s="53">
        <v>20</v>
      </c>
      <c r="B21"/>
      <c r="C21"/>
      <c r="D21"/>
      <c r="E21"/>
      <c r="F21"/>
      <c r="G21"/>
      <c r="H21"/>
      <c r="I21"/>
      <c r="N21" s="57"/>
      <c r="O21" s="57"/>
    </row>
    <row r="22" spans="1:16" ht="12.75" customHeight="1" x14ac:dyDescent="0.2">
      <c r="A22" s="53">
        <v>21</v>
      </c>
      <c r="B22"/>
      <c r="C22"/>
      <c r="D22"/>
      <c r="E22"/>
      <c r="F22"/>
      <c r="G22"/>
      <c r="H22"/>
      <c r="I22"/>
      <c r="N22" s="57"/>
      <c r="O22" s="57"/>
    </row>
    <row r="23" spans="1:16" ht="12.75" customHeight="1" x14ac:dyDescent="0.2">
      <c r="A23" s="53">
        <v>22</v>
      </c>
      <c r="B23"/>
      <c r="C23"/>
      <c r="D23"/>
      <c r="E23"/>
      <c r="F23"/>
      <c r="G23"/>
      <c r="H23"/>
      <c r="I23"/>
      <c r="N23" s="57"/>
      <c r="O23" s="57"/>
    </row>
    <row r="24" spans="1:16" ht="12.75" customHeight="1" x14ac:dyDescent="0.2">
      <c r="A24" s="53">
        <v>23</v>
      </c>
      <c r="B24"/>
      <c r="C24"/>
      <c r="D24"/>
      <c r="E24"/>
      <c r="F24"/>
      <c r="G24"/>
      <c r="H24"/>
      <c r="I24"/>
      <c r="N24" s="57"/>
      <c r="O24" s="57"/>
    </row>
    <row r="25" spans="1:16" ht="12.75" customHeight="1" x14ac:dyDescent="0.2">
      <c r="A25" s="53">
        <v>24</v>
      </c>
      <c r="B25"/>
      <c r="C25"/>
      <c r="D25"/>
      <c r="E25"/>
      <c r="F25"/>
      <c r="G25"/>
      <c r="H25"/>
      <c r="I25"/>
      <c r="N25" s="57"/>
      <c r="O25" s="57"/>
    </row>
    <row r="26" spans="1:16" ht="12.75" customHeight="1" x14ac:dyDescent="0.25">
      <c r="A26" s="50"/>
      <c r="B26" s="54"/>
      <c r="C26" s="54"/>
      <c r="D26" s="54"/>
      <c r="E26" s="54"/>
      <c r="F26" s="54"/>
      <c r="G26" s="54"/>
      <c r="H26" s="54"/>
      <c r="I26" s="54"/>
      <c r="M26" s="56"/>
      <c r="N26" s="56"/>
    </row>
    <row r="27" spans="1:16" ht="12.75" customHeight="1" x14ac:dyDescent="0.25">
      <c r="A27" s="49"/>
      <c r="B27" s="54"/>
      <c r="C27" s="54"/>
      <c r="D27" s="54"/>
      <c r="E27" s="54"/>
      <c r="F27" s="54"/>
      <c r="G27" s="54"/>
      <c r="H27" s="54"/>
      <c r="I27" s="54"/>
    </row>
    <row r="28" spans="1:16" ht="12.75" customHeight="1" x14ac:dyDescent="0.25">
      <c r="A28" s="49"/>
      <c r="B28" s="54"/>
      <c r="C28" s="54"/>
      <c r="D28" s="54"/>
      <c r="E28" s="54"/>
      <c r="F28" s="54"/>
      <c r="G28" s="54"/>
      <c r="H28" s="54"/>
      <c r="I28" s="54"/>
    </row>
    <row r="29" spans="1:16" ht="12.75" customHeight="1" x14ac:dyDescent="0.25">
      <c r="A29" s="49"/>
      <c r="B29" s="54"/>
      <c r="C29" s="54"/>
      <c r="D29" s="54"/>
      <c r="E29" s="54"/>
      <c r="F29" s="54"/>
      <c r="G29" s="54"/>
      <c r="H29" s="54"/>
      <c r="I29" s="54"/>
    </row>
    <row r="30" spans="1:16" ht="12.75" customHeight="1" x14ac:dyDescent="0.25">
      <c r="A30" s="49"/>
      <c r="B30" s="54"/>
      <c r="C30" s="54"/>
      <c r="D30" s="54"/>
      <c r="E30" s="54"/>
      <c r="F30" s="54"/>
      <c r="G30" s="54"/>
      <c r="H30" s="54"/>
      <c r="I30" s="54"/>
    </row>
    <row r="31" spans="1:16" ht="12.75" customHeight="1" x14ac:dyDescent="0.2">
      <c r="A31" s="49"/>
    </row>
    <row r="32" spans="1:16" ht="12.75" customHeight="1" x14ac:dyDescent="0.2">
      <c r="A32" s="49"/>
    </row>
    <row r="33" spans="1:1" ht="12.75" customHeight="1" x14ac:dyDescent="0.2">
      <c r="A33" s="49"/>
    </row>
    <row r="34" spans="1:1" ht="12.75" customHeight="1" x14ac:dyDescent="0.2">
      <c r="A34" s="49"/>
    </row>
    <row r="35" spans="1:1" ht="12.75" customHeight="1" x14ac:dyDescent="0.2">
      <c r="A35" s="49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Český pohár - všichni</vt:lpstr>
      <vt:lpstr>Český pohár - kategorie -vše</vt:lpstr>
      <vt:lpstr>Pohár ČWA - všichni</vt:lpstr>
      <vt:lpstr>242108-7P</vt:lpstr>
      <vt:lpstr>242002-3M</vt:lpstr>
      <vt:lpstr>247005-7P</vt:lpstr>
      <vt:lpstr>242126-3M</vt:lpstr>
      <vt:lpstr>242005-7P</vt:lpstr>
      <vt:lpstr>242153-7P</vt:lpstr>
      <vt:lpstr>241719-3C</vt:lpstr>
      <vt:lpstr>Members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 Kamenský</cp:lastModifiedBy>
  <cp:revision>0</cp:revision>
  <cp:lastPrinted>2015-10-24T18:06:15Z</cp:lastPrinted>
  <dcterms:created xsi:type="dcterms:W3CDTF">1998-08-21T10:53:40Z</dcterms:created>
  <dcterms:modified xsi:type="dcterms:W3CDTF">2024-11-17T18:24:57Z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a79061-8b4a-431b-83a7-f1e6adeded66_Enabled">
    <vt:lpwstr>true</vt:lpwstr>
  </property>
  <property fmtid="{D5CDD505-2E9C-101B-9397-08002B2CF9AE}" pid="3" name="MSIP_Label_fca79061-8b4a-431b-83a7-f1e6adeded66_SetDate">
    <vt:lpwstr>2024-10-06T19:07:22Z</vt:lpwstr>
  </property>
  <property fmtid="{D5CDD505-2E9C-101B-9397-08002B2CF9AE}" pid="4" name="MSIP_Label_fca79061-8b4a-431b-83a7-f1e6adeded66_Method">
    <vt:lpwstr>Standard</vt:lpwstr>
  </property>
  <property fmtid="{D5CDD505-2E9C-101B-9397-08002B2CF9AE}" pid="5" name="MSIP_Label_fca79061-8b4a-431b-83a7-f1e6adeded66_Name">
    <vt:lpwstr>Internal</vt:lpwstr>
  </property>
  <property fmtid="{D5CDD505-2E9C-101B-9397-08002B2CF9AE}" pid="6" name="MSIP_Label_fca79061-8b4a-431b-83a7-f1e6adeded66_SiteId">
    <vt:lpwstr>203a225f-bf5e-4e56-bb73-a31885ac0d2f</vt:lpwstr>
  </property>
  <property fmtid="{D5CDD505-2E9C-101B-9397-08002B2CF9AE}" pid="7" name="MSIP_Label_fca79061-8b4a-431b-83a7-f1e6adeded66_ActionId">
    <vt:lpwstr>f16006b1-3c41-46da-b23f-935de68dad1d</vt:lpwstr>
  </property>
  <property fmtid="{D5CDD505-2E9C-101B-9397-08002B2CF9AE}" pid="8" name="MSIP_Label_fca79061-8b4a-431b-83a7-f1e6adeded66_ContentBits">
    <vt:lpwstr>0</vt:lpwstr>
  </property>
</Properties>
</file>